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https://stateofmaine-my.sharepoint.com/personal/julie-marie_bickford_maine_gov/Documents/Desktop/ME Dairy Data/"/>
    </mc:Choice>
  </mc:AlternateContent>
  <xr:revisionPtr revIDLastSave="0" documentId="8_{BA28F81E-3794-45EF-BFCF-0B0E7C76D80E}" xr6:coauthVersionLast="47" xr6:coauthVersionMax="47" xr10:uidLastSave="{00000000-0000-0000-0000-000000000000}"/>
  <bookViews>
    <workbookView xWindow="1650" yWindow="495" windowWidth="21600" windowHeight="15015" activeTab="4" xr2:uid="{00000000-000D-0000-FFFF-FFFF00000000}"/>
  </bookViews>
  <sheets>
    <sheet name="Milk and dairy basket" sheetId="6" r:id="rId1"/>
    <sheet name="Whole milk" sheetId="7" r:id="rId2"/>
    <sheet name="Butter" sheetId="8" r:id="rId3"/>
    <sheet name="Cheddar Cheese" sheetId="9" r:id="rId4"/>
    <sheet name="Ice Cream" sheetId="10" r:id="rId5"/>
    <sheet name="Fresh Potatoes" sheetId="11" r:id="rId6"/>
    <sheet name="Sheet6" sheetId="12"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3" i="11" l="1"/>
  <c r="D32" i="11"/>
  <c r="D31" i="11"/>
  <c r="D30" i="11"/>
  <c r="D29" i="11"/>
  <c r="D28" i="11"/>
  <c r="D27" i="11"/>
  <c r="D26" i="11"/>
  <c r="D25" i="11"/>
  <c r="D24" i="11"/>
  <c r="D23" i="11"/>
  <c r="D22" i="11"/>
  <c r="D21" i="11"/>
  <c r="D20" i="11"/>
  <c r="D19" i="11"/>
  <c r="D18" i="11"/>
  <c r="D17" i="11"/>
  <c r="D16" i="11"/>
  <c r="D15" i="11"/>
  <c r="D14" i="11"/>
  <c r="D13" i="11"/>
  <c r="D12" i="11"/>
  <c r="D11" i="11"/>
  <c r="D10" i="11"/>
  <c r="D9" i="11"/>
  <c r="D8" i="11"/>
  <c r="D7" i="11"/>
  <c r="D6" i="11"/>
  <c r="D5" i="11"/>
  <c r="D4" i="11"/>
  <c r="D26" i="10"/>
  <c r="D25" i="10"/>
  <c r="D24" i="10"/>
  <c r="D23" i="10"/>
  <c r="D22" i="10"/>
  <c r="D21" i="10"/>
  <c r="D20" i="10"/>
  <c r="D19" i="10"/>
  <c r="D18" i="10"/>
  <c r="D17" i="10"/>
  <c r="D16" i="10"/>
  <c r="D15" i="10"/>
  <c r="D14" i="10"/>
  <c r="D13" i="10"/>
  <c r="D12" i="10"/>
  <c r="D11" i="10"/>
  <c r="D10" i="10"/>
  <c r="D9" i="10"/>
  <c r="D8" i="10"/>
  <c r="D7" i="10"/>
  <c r="D6" i="10"/>
  <c r="D5" i="10"/>
  <c r="D4" i="10"/>
  <c r="D26" i="9" l="1"/>
  <c r="D25" i="9"/>
  <c r="D24" i="9"/>
  <c r="D23" i="9"/>
  <c r="D22" i="9"/>
  <c r="D21" i="9"/>
  <c r="D20" i="9"/>
  <c r="D19" i="9"/>
  <c r="D18" i="9"/>
  <c r="D17" i="9"/>
  <c r="D16" i="9"/>
  <c r="D15" i="9"/>
  <c r="D14" i="9"/>
  <c r="D13" i="9"/>
  <c r="D12" i="9"/>
  <c r="D11" i="9"/>
  <c r="D10" i="9"/>
  <c r="D9" i="9"/>
  <c r="D8" i="9"/>
  <c r="D7" i="9"/>
  <c r="D6" i="9"/>
  <c r="D5" i="9"/>
  <c r="D4" i="9"/>
  <c r="D24" i="8" l="1"/>
  <c r="D23" i="8"/>
  <c r="D22" i="8"/>
  <c r="D21" i="8"/>
  <c r="D20" i="8"/>
  <c r="D19" i="8"/>
  <c r="D18" i="8"/>
  <c r="D17" i="8"/>
  <c r="D16" i="8"/>
  <c r="D15" i="8"/>
  <c r="D14" i="8"/>
  <c r="D13" i="8"/>
  <c r="D12" i="8"/>
  <c r="D11" i="8"/>
  <c r="D10" i="8"/>
  <c r="D9" i="8"/>
  <c r="D8" i="8"/>
  <c r="D7" i="8"/>
  <c r="D6" i="8"/>
  <c r="D5" i="8"/>
  <c r="D4" i="8"/>
  <c r="D26" i="7" l="1"/>
  <c r="D25" i="7"/>
  <c r="D24" i="7"/>
  <c r="D23" i="7"/>
  <c r="D22" i="7"/>
  <c r="D21" i="7"/>
  <c r="D20" i="7"/>
  <c r="D19" i="7"/>
  <c r="D18" i="7"/>
  <c r="D17" i="7"/>
  <c r="D16" i="7"/>
  <c r="D15" i="7"/>
  <c r="D14" i="7"/>
  <c r="D13" i="7"/>
  <c r="D12" i="7"/>
  <c r="D11" i="7"/>
  <c r="D10" i="7"/>
  <c r="D9" i="7"/>
  <c r="D8" i="7"/>
  <c r="D7" i="7"/>
  <c r="D6" i="7"/>
  <c r="D5" i="7"/>
  <c r="D4" i="7"/>
</calcChain>
</file>

<file path=xl/sharedStrings.xml><?xml version="1.0" encoding="utf-8"?>
<sst xmlns="http://schemas.openxmlformats.org/spreadsheetml/2006/main" count="57" uniqueCount="32">
  <si>
    <t>Year</t>
  </si>
  <si>
    <t>Retail cost</t>
  </si>
  <si>
    <t>Farm value</t>
  </si>
  <si>
    <t>Farm-to-retail spread</t>
  </si>
  <si>
    <t>Farm value share</t>
  </si>
  <si>
    <t>Percent</t>
  </si>
  <si>
    <t>2003 = 100</t>
  </si>
  <si>
    <r>
      <t>Milk and dairy basket</t>
    </r>
    <r>
      <rPr>
        <b/>
        <vertAlign val="superscript"/>
        <sz val="12"/>
        <rFont val="Arial"/>
        <family val="2"/>
      </rPr>
      <t xml:space="preserve">1 </t>
    </r>
  </si>
  <si>
    <r>
      <t>1</t>
    </r>
    <r>
      <rPr>
        <sz val="12"/>
        <color indexed="8"/>
        <rFont val="Arial"/>
        <family val="2"/>
      </rPr>
      <t>For a market basket of food bought in food stores in a base period, currently 2003. The retail price index is derived from data published by U.S. Department of Labor, Bureau of Labor Statistics. Farm value is derived from data published by USDA agencies. The spread between the retail cost and farm value represents charges for processing and marketing.</t>
    </r>
  </si>
  <si>
    <t>Source: USDA, Economic Research Service calculations using data from U.S. Department of Labor, Bureau of Labor Statistics, and USDA, National Agricultural Statistics Service.</t>
  </si>
  <si>
    <r>
      <t>Whole milk, per gallon</t>
    </r>
    <r>
      <rPr>
        <b/>
        <vertAlign val="superscript"/>
        <sz val="12"/>
        <rFont val="Arial"/>
        <family val="2"/>
      </rPr>
      <t>1</t>
    </r>
  </si>
  <si>
    <t>Retail price</t>
  </si>
  <si>
    <t>Farm share</t>
  </si>
  <si>
    <t>Dollars</t>
  </si>
  <si>
    <r>
      <t>1</t>
    </r>
    <r>
      <rPr>
        <sz val="12"/>
        <rFont val="Arial"/>
        <family val="2"/>
      </rPr>
      <t>Estimates of farm value are based on minimum prices reported by USDA, Agricultural Marketing Service for Class I products. They do not account for over-order payments.</t>
    </r>
  </si>
  <si>
    <t>Source: USDA, Economic Research Service calculations using data on retail prices from U.S. Department of Labor, Bureau of Labor Statistics, and data on farm-gate prices published by USDA agencies.</t>
  </si>
  <si>
    <r>
      <t>Butter, per pound</t>
    </r>
    <r>
      <rPr>
        <b/>
        <vertAlign val="superscript"/>
        <sz val="12"/>
        <rFont val="Arial"/>
        <family val="2"/>
      </rPr>
      <t>1</t>
    </r>
  </si>
  <si>
    <r>
      <t>1</t>
    </r>
    <r>
      <rPr>
        <sz val="12"/>
        <rFont val="Arial"/>
        <family val="2"/>
      </rPr>
      <t>Estimates of farm value are based on minimum prices reported by USDA's Agricultural Marketing Service for Class IV products. They do not account for over-order payments.</t>
    </r>
  </si>
  <si>
    <t>Source: USDA, Economic Research Service calculations using data on retail prices from the National Consumer Panel and data on farm-gate prices published by USDA agencies.</t>
  </si>
  <si>
    <r>
      <t>Cheddar cheese, per pound</t>
    </r>
    <r>
      <rPr>
        <b/>
        <vertAlign val="superscript"/>
        <sz val="12"/>
        <rFont val="Arial"/>
        <family val="2"/>
      </rPr>
      <t>1</t>
    </r>
  </si>
  <si>
    <r>
      <t>1</t>
    </r>
    <r>
      <rPr>
        <sz val="12"/>
        <rFont val="Arial"/>
        <family val="2"/>
      </rPr>
      <t>Estimates of farm value are based on minimum prices reported by USDA, Agricultural Marketing Service for Class III products. They do not account for over-order payments.</t>
    </r>
  </si>
  <si>
    <r>
      <t>Ice cream, regular, per 1/2 gallon</t>
    </r>
    <r>
      <rPr>
        <b/>
        <vertAlign val="superscript"/>
        <sz val="12"/>
        <rFont val="Arial"/>
        <family val="2"/>
      </rPr>
      <t>1</t>
    </r>
  </si>
  <si>
    <r>
      <t>1</t>
    </r>
    <r>
      <rPr>
        <sz val="12"/>
        <rFont val="Arial"/>
        <family val="2"/>
      </rPr>
      <t>Estimates of farm value are based on minimum prices reported by USDA, Agricultural Marketing Service for Class II products. They do not account for over-order payments.</t>
    </r>
  </si>
  <si>
    <t>Fresh potatoes</t>
  </si>
  <si>
    <r>
      <t>Retail</t>
    </r>
    <r>
      <rPr>
        <vertAlign val="superscript"/>
        <sz val="10"/>
        <rFont val="Arial"/>
        <family val="2"/>
      </rPr>
      <t>1</t>
    </r>
  </si>
  <si>
    <r>
      <t>Farm</t>
    </r>
    <r>
      <rPr>
        <vertAlign val="superscript"/>
        <sz val="10"/>
        <rFont val="Arial"/>
        <family val="2"/>
      </rPr>
      <t>2</t>
    </r>
  </si>
  <si>
    <r>
      <t>Farm share</t>
    </r>
    <r>
      <rPr>
        <vertAlign val="superscript"/>
        <sz val="10"/>
        <rFont val="Arial"/>
        <family val="2"/>
      </rPr>
      <t>3</t>
    </r>
  </si>
  <si>
    <t>Price (cents/pound)</t>
  </si>
  <si>
    <r>
      <t>1</t>
    </r>
    <r>
      <rPr>
        <sz val="10"/>
        <rFont val="Arial"/>
        <family val="2"/>
      </rPr>
      <t>U.S. monthly average retail price data is reported by U.S. Department of Labor, Bureau of Labor Statistics (BLS).</t>
    </r>
  </si>
  <si>
    <r>
      <t>2</t>
    </r>
    <r>
      <rPr>
        <sz val="10"/>
        <rFont val="Arial"/>
        <family val="2"/>
      </rPr>
      <t>Monthly farm prices are provided by USDA, National Agricultural Statistics Service (NASS). In February 2020, NASS changed its source of farm-level prices. It began to collect them on a Free on Board (FOB) shipping-point basis instead of a point of first sale basis. This change in definition may increase farm share estimates reported for 2020 and later years since FOB prices are a step higher in the marketing chain.</t>
    </r>
  </si>
  <si>
    <r>
      <t>3</t>
    </r>
    <r>
      <rPr>
        <sz val="10"/>
        <rFont val="Arial"/>
        <family val="2"/>
      </rPr>
      <t xml:space="preserve">Calculated by assuming that 4 percent of the volume of the farm commodity is lost through spoilage and trimmage.  </t>
    </r>
  </si>
  <si>
    <t xml:space="preserve">Sources: USDA, Economic Research Service calculations, using data from BLS and NASS.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</si>
</sst>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0"/>
      <name val="Arial"/>
      <family val="2"/>
    </font>
    <font>
      <sz val="9"/>
      <name val="Arial"/>
      <family val="2"/>
    </font>
    <font>
      <sz val="10"/>
      <name val="Arial"/>
      <family val="2"/>
    </font>
    <font>
      <u/>
      <sz val="10"/>
      <color indexed="12"/>
      <name val="MS Sans Serif"/>
      <family val="2"/>
    </font>
    <font>
      <sz val="11"/>
      <color theme="1"/>
      <name val="Calibri"/>
      <family val="2"/>
      <scheme val="minor"/>
    </font>
    <font>
      <b/>
      <sz val="12"/>
      <name val="Arial"/>
      <family val="2"/>
    </font>
    <font>
      <b/>
      <vertAlign val="superscript"/>
      <sz val="12"/>
      <name val="Arial"/>
      <family val="2"/>
    </font>
    <font>
      <sz val="12"/>
      <color theme="1"/>
      <name val="Calibri"/>
      <family val="2"/>
      <scheme val="minor"/>
    </font>
    <font>
      <sz val="12"/>
      <color theme="1"/>
      <name val="Arial"/>
      <family val="2"/>
    </font>
    <font>
      <sz val="12"/>
      <name val="Arial"/>
      <family val="2"/>
    </font>
    <font>
      <vertAlign val="superscript"/>
      <sz val="12"/>
      <name val="Arial"/>
      <family val="2"/>
    </font>
    <font>
      <sz val="12"/>
      <color indexed="8"/>
      <name val="Arial"/>
      <family val="2"/>
    </font>
    <font>
      <b/>
      <sz val="10"/>
      <name val="Arial"/>
      <family val="2"/>
    </font>
    <font>
      <vertAlign val="superscript"/>
      <sz val="10"/>
      <name val="Arial"/>
      <family val="2"/>
    </font>
    <font>
      <i/>
      <sz val="10"/>
      <name val="Arial"/>
      <family val="2"/>
    </font>
    <font>
      <sz val="10"/>
      <color theme="1"/>
      <name val="Arial"/>
      <family val="2"/>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27">
    <border>
      <left/>
      <right/>
      <top/>
      <bottom/>
      <diagonal/>
    </border>
    <border>
      <left style="thin">
        <color indexed="64"/>
      </left>
      <right style="thin">
        <color indexed="64"/>
      </right>
      <top/>
      <bottom style="thin">
        <color indexed="64"/>
      </bottom>
      <diagonal/>
    </border>
    <border>
      <left/>
      <right/>
      <top/>
      <bottom style="double">
        <color indexed="64"/>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style="double">
        <color indexed="64"/>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right/>
      <top style="double">
        <color indexed="64"/>
      </top>
      <bottom/>
      <diagonal/>
    </border>
    <border>
      <left style="thin">
        <color indexed="55"/>
      </left>
      <right style="thin">
        <color indexed="55"/>
      </right>
      <top style="thin">
        <color indexed="55"/>
      </top>
      <bottom style="double">
        <color indexed="64"/>
      </bottom>
      <diagonal/>
    </border>
    <border>
      <left style="thin">
        <color indexed="64"/>
      </left>
      <right style="thin">
        <color indexed="64"/>
      </right>
      <top style="double">
        <color indexed="64"/>
      </top>
      <bottom style="thin">
        <color indexed="64"/>
      </bottom>
      <diagonal/>
    </border>
    <border>
      <left style="thin">
        <color indexed="55"/>
      </left>
      <right style="thin">
        <color indexed="55"/>
      </right>
      <top style="thin">
        <color indexed="64"/>
      </top>
      <bottom style="thin">
        <color indexed="55"/>
      </bottom>
      <diagonal/>
    </border>
    <border>
      <left style="thin">
        <color indexed="55"/>
      </left>
      <right style="thin">
        <color indexed="55"/>
      </right>
      <top style="thin">
        <color indexed="55"/>
      </top>
      <bottom style="thin">
        <color indexed="55"/>
      </bottom>
      <diagonal/>
    </border>
    <border>
      <left/>
      <right style="thin">
        <color indexed="55"/>
      </right>
      <top/>
      <bottom style="double">
        <color indexed="64"/>
      </bottom>
      <diagonal/>
    </border>
    <border>
      <left style="thin">
        <color indexed="55"/>
      </left>
      <right style="thin">
        <color indexed="55"/>
      </right>
      <top style="double">
        <color indexed="64"/>
      </top>
      <bottom style="thin">
        <color indexed="64"/>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thin">
        <color indexed="64"/>
      </top>
      <bottom style="thin">
        <color theme="0" tint="-0.34998626667073579"/>
      </bottom>
      <diagonal/>
    </border>
    <border>
      <left/>
      <right style="thin">
        <color theme="0" tint="-0.34998626667073579"/>
      </right>
      <top style="thin">
        <color indexed="64"/>
      </top>
      <bottom style="thin">
        <color theme="0" tint="-0.34998626667073579"/>
      </bottom>
      <diagonal/>
    </border>
    <border>
      <left style="thin">
        <color indexed="55"/>
      </left>
      <right/>
      <top style="thin">
        <color indexed="55"/>
      </top>
      <bottom style="double">
        <color indexed="64"/>
      </bottom>
      <diagonal/>
    </border>
    <border>
      <left/>
      <right/>
      <top style="thin">
        <color indexed="55"/>
      </top>
      <bottom style="double">
        <color indexed="64"/>
      </bottom>
      <diagonal/>
    </border>
    <border>
      <left/>
      <right style="thin">
        <color indexed="55"/>
      </right>
      <top style="thin">
        <color indexed="55"/>
      </top>
      <bottom style="double">
        <color indexed="64"/>
      </bottom>
      <diagonal/>
    </border>
    <border>
      <left style="thin">
        <color theme="0" tint="-0.34998626667073579"/>
      </left>
      <right/>
      <top/>
      <bottom/>
      <diagonal/>
    </border>
  </borders>
  <cellStyleXfs count="6">
    <xf numFmtId="0" fontId="0" fillId="0" borderId="0"/>
    <xf numFmtId="0" fontId="4" fillId="0" borderId="0" applyNumberFormat="0" applyFill="0" applyBorder="0" applyAlignment="0" applyProtection="0"/>
    <xf numFmtId="0" fontId="3" fillId="0" borderId="0"/>
    <xf numFmtId="0" fontId="2" fillId="0" borderId="0"/>
    <xf numFmtId="0" fontId="1" fillId="0" borderId="0"/>
    <xf numFmtId="0" fontId="5" fillId="0" borderId="0"/>
  </cellStyleXfs>
  <cellXfs count="93">
    <xf numFmtId="0" fontId="0" fillId="0" borderId="0" xfId="0"/>
    <xf numFmtId="0" fontId="9" fillId="0" borderId="1" xfId="0" applyFont="1" applyBorder="1" applyAlignment="1">
      <alignment horizontal="center" vertical="center"/>
    </xf>
    <xf numFmtId="1" fontId="9" fillId="0" borderId="1" xfId="0" quotePrefix="1" applyNumberFormat="1" applyFont="1" applyBorder="1" applyAlignment="1">
      <alignment horizontal="center" vertical="center" wrapText="1"/>
    </xf>
    <xf numFmtId="1" fontId="9" fillId="0" borderId="1" xfId="0" applyNumberFormat="1" applyFont="1" applyBorder="1" applyAlignment="1">
      <alignment horizontal="center" vertical="center" wrapText="1"/>
    </xf>
    <xf numFmtId="0" fontId="9" fillId="0" borderId="0" xfId="0" applyFont="1" applyAlignment="1">
      <alignment vertical="center"/>
    </xf>
    <xf numFmtId="0" fontId="6" fillId="0" borderId="2" xfId="0" applyFont="1" applyBorder="1" applyAlignment="1">
      <alignment vertical="center"/>
    </xf>
    <xf numFmtId="0" fontId="8" fillId="0" borderId="0" xfId="0" applyFont="1" applyAlignment="1">
      <alignment vertical="center"/>
    </xf>
    <xf numFmtId="0" fontId="9" fillId="0" borderId="3" xfId="0" applyFont="1" applyBorder="1" applyAlignment="1">
      <alignment horizontal="left" vertical="center"/>
    </xf>
    <xf numFmtId="1" fontId="10" fillId="0" borderId="3" xfId="0" quotePrefix="1" applyNumberFormat="1" applyFont="1" applyBorder="1" applyAlignment="1">
      <alignment horizontal="centerContinuous" vertical="center"/>
    </xf>
    <xf numFmtId="1" fontId="10" fillId="0" borderId="3" xfId="0" applyNumberFormat="1" applyFont="1" applyBorder="1" applyAlignment="1">
      <alignment horizontal="centerContinuous" vertical="center"/>
    </xf>
    <xf numFmtId="1" fontId="10" fillId="0" borderId="3" xfId="0" applyNumberFormat="1" applyFont="1" applyBorder="1" applyAlignment="1">
      <alignment horizontal="center" vertical="center"/>
    </xf>
    <xf numFmtId="0" fontId="9" fillId="0" borderId="4" xfId="0" applyFont="1" applyBorder="1" applyAlignment="1">
      <alignment horizontal="center" vertical="center"/>
    </xf>
    <xf numFmtId="1" fontId="9" fillId="0" borderId="4" xfId="0" applyNumberFormat="1" applyFont="1" applyBorder="1" applyAlignment="1">
      <alignment horizontal="center" vertical="center"/>
    </xf>
    <xf numFmtId="1" fontId="9" fillId="0" borderId="7" xfId="0" applyNumberFormat="1" applyFont="1" applyBorder="1" applyAlignment="1">
      <alignment horizontal="center" vertical="center"/>
    </xf>
    <xf numFmtId="0" fontId="9" fillId="0" borderId="8" xfId="0" applyFont="1" applyBorder="1" applyAlignment="1">
      <alignment horizontal="center" vertical="center"/>
    </xf>
    <xf numFmtId="0" fontId="9" fillId="0" borderId="5" xfId="0" applyFont="1" applyBorder="1" applyAlignment="1">
      <alignment horizontal="center" vertical="center"/>
    </xf>
    <xf numFmtId="1" fontId="9" fillId="0" borderId="6" xfId="0" applyNumberFormat="1" applyFont="1" applyBorder="1" applyAlignment="1">
      <alignment horizontal="center" vertical="center"/>
    </xf>
    <xf numFmtId="1" fontId="9" fillId="0" borderId="0" xfId="0" applyNumberFormat="1" applyFont="1" applyAlignment="1">
      <alignment vertical="center"/>
    </xf>
    <xf numFmtId="0" fontId="11" fillId="0" borderId="0" xfId="0" applyFont="1" applyBorder="1" applyAlignment="1">
      <alignment horizontal="center" vertical="center" wrapText="1"/>
    </xf>
    <xf numFmtId="0" fontId="9" fillId="0" borderId="0" xfId="0" applyFont="1" applyAlignment="1">
      <alignment horizontal="center" vertical="center" wrapText="1"/>
    </xf>
    <xf numFmtId="0" fontId="6" fillId="0" borderId="10" xfId="0" applyFont="1" applyBorder="1"/>
    <xf numFmtId="0" fontId="9" fillId="0" borderId="11" xfId="0" applyFont="1" applyBorder="1" applyAlignment="1">
      <alignment horizontal="center"/>
    </xf>
    <xf numFmtId="2" fontId="9" fillId="0" borderId="11" xfId="0" quotePrefix="1" applyNumberFormat="1" applyFont="1" applyBorder="1" applyAlignment="1">
      <alignment horizontal="center" wrapText="1"/>
    </xf>
    <xf numFmtId="1" fontId="9" fillId="0" borderId="11" xfId="0" applyNumberFormat="1" applyFont="1" applyBorder="1" applyAlignment="1">
      <alignment horizontal="center" wrapText="1"/>
    </xf>
    <xf numFmtId="0" fontId="9" fillId="0" borderId="12" xfId="0" applyFont="1" applyBorder="1"/>
    <xf numFmtId="2" fontId="10" fillId="0" borderId="12" xfId="0" applyNumberFormat="1" applyFont="1" applyBorder="1" applyAlignment="1">
      <alignment horizontal="centerContinuous"/>
    </xf>
    <xf numFmtId="1" fontId="10" fillId="0" borderId="12" xfId="0" applyNumberFormat="1" applyFont="1" applyBorder="1" applyAlignment="1">
      <alignment horizontal="center"/>
    </xf>
    <xf numFmtId="0" fontId="9" fillId="0" borderId="13" xfId="0" applyFont="1" applyBorder="1" applyAlignment="1">
      <alignment horizontal="center"/>
    </xf>
    <xf numFmtId="2" fontId="9" fillId="0" borderId="13" xfId="0" applyNumberFormat="1" applyFont="1" applyBorder="1" applyAlignment="1">
      <alignment horizontal="center"/>
    </xf>
    <xf numFmtId="1" fontId="9" fillId="0" borderId="13" xfId="0" applyNumberFormat="1" applyFont="1" applyBorder="1" applyAlignment="1">
      <alignment horizontal="center"/>
    </xf>
    <xf numFmtId="0" fontId="11" fillId="0" borderId="9" xfId="0" applyFont="1" applyBorder="1" applyAlignment="1">
      <alignment horizontal="center" wrapText="1"/>
    </xf>
    <xf numFmtId="0" fontId="11" fillId="0" borderId="0" xfId="0" applyFont="1" applyBorder="1" applyAlignment="1">
      <alignment horizontal="center" wrapText="1"/>
    </xf>
    <xf numFmtId="0" fontId="9" fillId="0" borderId="0" xfId="0" applyFont="1" applyAlignment="1">
      <alignment horizontal="center" wrapText="1"/>
    </xf>
    <xf numFmtId="0" fontId="6" fillId="2" borderId="2" xfId="0" applyFont="1" applyFill="1" applyBorder="1" applyAlignment="1">
      <alignment horizontal="left"/>
    </xf>
    <xf numFmtId="0" fontId="6" fillId="2" borderId="14" xfId="0" applyFont="1" applyFill="1" applyBorder="1" applyAlignment="1">
      <alignment horizontal="left"/>
    </xf>
    <xf numFmtId="0" fontId="10" fillId="0" borderId="0" xfId="0" applyFont="1"/>
    <xf numFmtId="0" fontId="10" fillId="0" borderId="15" xfId="0" applyFont="1" applyBorder="1" applyAlignment="1">
      <alignment horizontal="center"/>
    </xf>
    <xf numFmtId="0" fontId="10" fillId="0" borderId="15" xfId="0" quotePrefix="1" applyFont="1" applyBorder="1" applyAlignment="1">
      <alignment horizontal="center"/>
    </xf>
    <xf numFmtId="0" fontId="10" fillId="0" borderId="16" xfId="0" applyFont="1" applyBorder="1"/>
    <xf numFmtId="0" fontId="10" fillId="0" borderId="17" xfId="0" applyFont="1" applyBorder="1" applyAlignment="1">
      <alignment horizontal="centerContinuous"/>
    </xf>
    <xf numFmtId="0" fontId="10" fillId="0" borderId="18" xfId="0" applyFont="1" applyBorder="1" applyAlignment="1">
      <alignment horizontal="centerContinuous"/>
    </xf>
    <xf numFmtId="0" fontId="10" fillId="0" borderId="13" xfId="0" applyFont="1" applyBorder="1" applyAlignment="1">
      <alignment horizontal="center"/>
    </xf>
    <xf numFmtId="2" fontId="10" fillId="0" borderId="13" xfId="0" applyNumberFormat="1" applyFont="1" applyBorder="1" applyAlignment="1">
      <alignment horizontal="center"/>
    </xf>
    <xf numFmtId="1" fontId="10" fillId="0" borderId="13" xfId="0" applyNumberFormat="1" applyFont="1" applyBorder="1" applyAlignment="1">
      <alignment horizontal="center"/>
    </xf>
    <xf numFmtId="0" fontId="10" fillId="0" borderId="19" xfId="0" applyFont="1" applyBorder="1" applyAlignment="1">
      <alignment horizontal="center"/>
    </xf>
    <xf numFmtId="2" fontId="10" fillId="0" borderId="19" xfId="0" applyNumberFormat="1" applyFont="1" applyBorder="1" applyAlignment="1">
      <alignment horizontal="center"/>
    </xf>
    <xf numFmtId="1" fontId="10" fillId="0" borderId="19" xfId="0" applyNumberFormat="1" applyFont="1" applyBorder="1" applyAlignment="1">
      <alignment horizontal="center"/>
    </xf>
    <xf numFmtId="0" fontId="9" fillId="0" borderId="10" xfId="0" applyFont="1" applyBorder="1" applyAlignment="1">
      <alignment horizontal="center"/>
    </xf>
    <xf numFmtId="2" fontId="9" fillId="0" borderId="10" xfId="0" applyNumberFormat="1" applyFont="1" applyBorder="1" applyAlignment="1">
      <alignment horizontal="center"/>
    </xf>
    <xf numFmtId="1" fontId="9" fillId="0" borderId="10" xfId="0" applyNumberFormat="1" applyFont="1" applyBorder="1" applyAlignment="1">
      <alignment horizontal="center"/>
    </xf>
    <xf numFmtId="0" fontId="11" fillId="2" borderId="9" xfId="0" applyFont="1" applyFill="1" applyBorder="1" applyAlignment="1">
      <alignment horizontal="center" wrapText="1"/>
    </xf>
    <xf numFmtId="0" fontId="11" fillId="2" borderId="0" xfId="0" applyFont="1" applyFill="1" applyBorder="1" applyAlignment="1">
      <alignment horizontal="center" wrapText="1"/>
    </xf>
    <xf numFmtId="0" fontId="9" fillId="2" borderId="0" xfId="0" applyFont="1" applyFill="1" applyBorder="1" applyAlignment="1">
      <alignment horizontal="center" vertical="center" wrapText="1"/>
    </xf>
    <xf numFmtId="0" fontId="6" fillId="0" borderId="2" xfId="0" applyFont="1" applyBorder="1"/>
    <xf numFmtId="0" fontId="9" fillId="0" borderId="1" xfId="0" applyFont="1" applyBorder="1" applyAlignment="1">
      <alignment horizontal="center"/>
    </xf>
    <xf numFmtId="2" fontId="9" fillId="0" borderId="1" xfId="0" quotePrefix="1" applyNumberFormat="1" applyFont="1" applyBorder="1" applyAlignment="1">
      <alignment horizontal="center" wrapText="1"/>
    </xf>
    <xf numFmtId="1" fontId="9" fillId="0" borderId="1" xfId="0" applyNumberFormat="1" applyFont="1" applyBorder="1" applyAlignment="1">
      <alignment horizontal="center" wrapText="1"/>
    </xf>
    <xf numFmtId="0" fontId="9" fillId="0" borderId="3" xfId="0" applyFont="1" applyBorder="1"/>
    <xf numFmtId="2" fontId="10" fillId="0" borderId="3" xfId="0" applyNumberFormat="1" applyFont="1" applyBorder="1" applyAlignment="1">
      <alignment horizontal="centerContinuous"/>
    </xf>
    <xf numFmtId="1" fontId="10" fillId="0" borderId="3" xfId="0" applyNumberFormat="1" applyFont="1" applyBorder="1" applyAlignment="1">
      <alignment horizontal="center"/>
    </xf>
    <xf numFmtId="0" fontId="9" fillId="0" borderId="4" xfId="0" applyFont="1" applyBorder="1" applyAlignment="1">
      <alignment horizontal="center"/>
    </xf>
    <xf numFmtId="2" fontId="9" fillId="0" borderId="4" xfId="0" applyNumberFormat="1" applyFont="1" applyBorder="1" applyAlignment="1">
      <alignment horizontal="center"/>
    </xf>
    <xf numFmtId="1" fontId="9" fillId="0" borderId="4" xfId="0" applyNumberFormat="1" applyFont="1" applyBorder="1" applyAlignment="1">
      <alignment horizontal="center"/>
    </xf>
    <xf numFmtId="0" fontId="9" fillId="0" borderId="7" xfId="0" applyFont="1" applyBorder="1" applyAlignment="1">
      <alignment horizontal="center"/>
    </xf>
    <xf numFmtId="2" fontId="9" fillId="0" borderId="7" xfId="0" applyNumberFormat="1" applyFont="1" applyBorder="1" applyAlignment="1">
      <alignment horizontal="center"/>
    </xf>
    <xf numFmtId="0" fontId="9" fillId="0" borderId="6" xfId="0" applyFont="1" applyBorder="1" applyAlignment="1">
      <alignment horizontal="center"/>
    </xf>
    <xf numFmtId="2" fontId="9" fillId="0" borderId="6" xfId="0" applyNumberFormat="1" applyFont="1" applyBorder="1" applyAlignment="1">
      <alignment horizontal="center"/>
    </xf>
    <xf numFmtId="1" fontId="9" fillId="0" borderId="6" xfId="0" applyNumberFormat="1" applyFont="1" applyBorder="1" applyAlignment="1">
      <alignment horizontal="center"/>
    </xf>
    <xf numFmtId="0" fontId="11" fillId="0" borderId="9" xfId="0" applyFont="1" applyBorder="1" applyAlignment="1">
      <alignment horizontal="center" vertical="center" wrapText="1"/>
    </xf>
    <xf numFmtId="2" fontId="10" fillId="0" borderId="21" xfId="0" applyNumberFormat="1" applyFont="1" applyBorder="1" applyAlignment="1">
      <alignment horizontal="centerContinuous"/>
    </xf>
    <xf numFmtId="2" fontId="10" fillId="0" borderId="22" xfId="0" applyNumberFormat="1" applyFont="1" applyBorder="1" applyAlignment="1">
      <alignment horizontal="centerContinuous"/>
    </xf>
    <xf numFmtId="0" fontId="9" fillId="0" borderId="4" xfId="0" applyFont="1" applyBorder="1" applyAlignment="1">
      <alignment horizontal="center" wrapText="1"/>
    </xf>
    <xf numFmtId="2" fontId="9" fillId="0" borderId="4" xfId="0" applyNumberFormat="1" applyFont="1" applyBorder="1" applyAlignment="1">
      <alignment horizontal="center" wrapText="1"/>
    </xf>
    <xf numFmtId="1" fontId="9" fillId="0" borderId="4" xfId="0" applyNumberFormat="1" applyFont="1" applyBorder="1" applyAlignment="1">
      <alignment horizontal="center" wrapText="1"/>
    </xf>
    <xf numFmtId="1" fontId="9" fillId="0" borderId="7" xfId="0" applyNumberFormat="1" applyFont="1" applyBorder="1" applyAlignment="1">
      <alignment horizontal="center"/>
    </xf>
    <xf numFmtId="0" fontId="13" fillId="0" borderId="23" xfId="0" applyFont="1" applyBorder="1"/>
    <xf numFmtId="0" fontId="13" fillId="0" borderId="24" xfId="0" applyFont="1" applyBorder="1"/>
    <xf numFmtId="0" fontId="13" fillId="0" borderId="25" xfId="0" applyFont="1" applyBorder="1"/>
    <xf numFmtId="0" fontId="1" fillId="0" borderId="1" xfId="0" applyFont="1" applyBorder="1" applyAlignment="1">
      <alignment horizontal="center" vertical="center"/>
    </xf>
    <xf numFmtId="1" fontId="1" fillId="0" borderId="1" xfId="0" applyNumberFormat="1" applyFont="1" applyBorder="1" applyAlignment="1">
      <alignment horizontal="center" vertical="center"/>
    </xf>
    <xf numFmtId="0" fontId="1" fillId="0" borderId="3" xfId="0" applyFont="1" applyBorder="1" applyAlignment="1">
      <alignment horizontal="center" vertical="center"/>
    </xf>
    <xf numFmtId="1" fontId="15" fillId="0" borderId="3" xfId="0" applyNumberFormat="1" applyFont="1" applyBorder="1" applyAlignment="1">
      <alignment horizontal="centerContinuous" vertical="center"/>
    </xf>
    <xf numFmtId="1" fontId="15" fillId="0" borderId="3" xfId="0" applyNumberFormat="1" applyFont="1" applyBorder="1" applyAlignment="1">
      <alignment horizontal="center" vertical="center"/>
    </xf>
    <xf numFmtId="0" fontId="1" fillId="3" borderId="4" xfId="0" quotePrefix="1" applyFont="1" applyFill="1" applyBorder="1" applyAlignment="1">
      <alignment horizontal="center"/>
    </xf>
    <xf numFmtId="1" fontId="1" fillId="3" borderId="4" xfId="0" quotePrefix="1" applyNumberFormat="1" applyFont="1" applyFill="1" applyBorder="1" applyAlignment="1">
      <alignment horizontal="center"/>
    </xf>
    <xf numFmtId="0" fontId="1" fillId="0" borderId="4" xfId="0" quotePrefix="1" applyFont="1" applyBorder="1" applyAlignment="1">
      <alignment horizontal="center"/>
    </xf>
    <xf numFmtId="1" fontId="1" fillId="0" borderId="4" xfId="0" quotePrefix="1" applyNumberFormat="1" applyFont="1" applyBorder="1" applyAlignment="1">
      <alignment horizontal="center"/>
    </xf>
    <xf numFmtId="0" fontId="1" fillId="0" borderId="7" xfId="0" quotePrefix="1" applyFont="1" applyBorder="1" applyAlignment="1">
      <alignment horizontal="center"/>
    </xf>
    <xf numFmtId="1" fontId="1" fillId="0" borderId="7" xfId="0" quotePrefix="1" applyNumberFormat="1" applyFont="1" applyBorder="1" applyAlignment="1">
      <alignment horizontal="center"/>
    </xf>
    <xf numFmtId="0" fontId="16" fillId="0" borderId="20" xfId="0" applyFont="1" applyBorder="1" applyAlignment="1">
      <alignment horizontal="left"/>
    </xf>
    <xf numFmtId="0" fontId="14" fillId="0" borderId="26" xfId="0" quotePrefix="1" applyFont="1" applyBorder="1" applyAlignment="1">
      <alignment horizontal="center" vertical="center" wrapText="1"/>
    </xf>
    <xf numFmtId="0" fontId="14" fillId="0" borderId="0" xfId="0" quotePrefix="1" applyFont="1" applyBorder="1" applyAlignment="1">
      <alignment horizontal="center" vertical="center" wrapText="1"/>
    </xf>
    <xf numFmtId="0" fontId="14" fillId="0" borderId="0" xfId="0" applyFont="1" applyBorder="1" applyAlignment="1">
      <alignment horizontal="center" vertical="center" wrapText="1"/>
    </xf>
  </cellXfs>
  <cellStyles count="6">
    <cellStyle name="Hyperlink 2" xfId="1" xr:uid="{00000000-0005-0000-0000-000000000000}"/>
    <cellStyle name="Normal" xfId="0" builtinId="0"/>
    <cellStyle name="Normal 2" xfId="2" xr:uid="{00000000-0005-0000-0000-000002000000}"/>
    <cellStyle name="Normal 3" xfId="3" xr:uid="{00000000-0005-0000-0000-000003000000}"/>
    <cellStyle name="Normal 4" xfId="4" xr:uid="{00000000-0005-0000-0000-000004000000}"/>
    <cellStyle name="Normal 5"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6"/>
  <sheetViews>
    <sheetView workbookViewId="0">
      <pane ySplit="3" topLeftCell="A4" activePane="bottomLeft" state="frozen"/>
      <selection pane="bottomLeft" activeCell="E40" sqref="E40"/>
    </sheetView>
  </sheetViews>
  <sheetFormatPr defaultColWidth="9.140625" defaultRowHeight="15.75" x14ac:dyDescent="0.25"/>
  <cols>
    <col min="1" max="1" width="9.140625" style="4"/>
    <col min="2" max="2" width="11.7109375" style="17" bestFit="1" customWidth="1"/>
    <col min="3" max="3" width="12.28515625" style="17" bestFit="1" customWidth="1"/>
    <col min="4" max="4" width="13.85546875" style="17" bestFit="1" customWidth="1"/>
    <col min="5" max="5" width="12.28515625" style="17" bestFit="1" customWidth="1"/>
    <col min="6" max="16384" width="9.140625" style="6"/>
  </cols>
  <sheetData>
    <row r="1" spans="1:5" ht="19.5" thickBot="1" x14ac:dyDescent="0.3">
      <c r="A1" s="5" t="s">
        <v>7</v>
      </c>
      <c r="B1" s="5"/>
      <c r="C1" s="5"/>
      <c r="D1" s="5"/>
      <c r="E1" s="5"/>
    </row>
    <row r="2" spans="1:5" ht="30.75" thickTop="1" x14ac:dyDescent="0.25">
      <c r="A2" s="1" t="s">
        <v>0</v>
      </c>
      <c r="B2" s="2" t="s">
        <v>1</v>
      </c>
      <c r="C2" s="2" t="s">
        <v>2</v>
      </c>
      <c r="D2" s="3" t="s">
        <v>3</v>
      </c>
      <c r="E2" s="3" t="s">
        <v>4</v>
      </c>
    </row>
    <row r="3" spans="1:5" x14ac:dyDescent="0.25">
      <c r="A3" s="7"/>
      <c r="B3" s="8" t="s">
        <v>6</v>
      </c>
      <c r="C3" s="9"/>
      <c r="D3" s="9"/>
      <c r="E3" s="10" t="s">
        <v>5</v>
      </c>
    </row>
    <row r="4" spans="1:5" x14ac:dyDescent="0.25">
      <c r="A4" s="11">
        <v>2000</v>
      </c>
      <c r="B4" s="12">
        <v>95.711733174508623</v>
      </c>
      <c r="C4" s="12">
        <v>97.125551260748637</v>
      </c>
      <c r="D4" s="12">
        <v>95.16492389505153</v>
      </c>
      <c r="E4" s="12">
        <v>28.301479018845519</v>
      </c>
    </row>
    <row r="5" spans="1:5" x14ac:dyDescent="0.25">
      <c r="A5" s="11">
        <v>2001</v>
      </c>
      <c r="B5" s="12">
        <v>99.523525908278728</v>
      </c>
      <c r="C5" s="12">
        <v>118.08145263209586</v>
      </c>
      <c r="D5" s="12">
        <v>92.346049089422081</v>
      </c>
      <c r="E5" s="12">
        <v>33.089998645352239</v>
      </c>
    </row>
    <row r="6" spans="1:5" x14ac:dyDescent="0.25">
      <c r="A6" s="11">
        <v>2002</v>
      </c>
      <c r="B6" s="12">
        <v>100.11911852293032</v>
      </c>
      <c r="C6" s="12">
        <v>95.320836431036042</v>
      </c>
      <c r="D6" s="12">
        <v>101.97490548649813</v>
      </c>
      <c r="E6" s="12">
        <v>26.552880639781044</v>
      </c>
    </row>
    <row r="7" spans="1:5" x14ac:dyDescent="0.25">
      <c r="A7" s="11">
        <v>2003</v>
      </c>
      <c r="B7" s="12">
        <v>100</v>
      </c>
      <c r="C7" s="12">
        <v>100</v>
      </c>
      <c r="D7" s="12">
        <v>100</v>
      </c>
      <c r="E7" s="12">
        <v>27.889505625801249</v>
      </c>
    </row>
    <row r="8" spans="1:5" x14ac:dyDescent="0.25">
      <c r="A8" s="11">
        <v>2004</v>
      </c>
      <c r="B8" s="12">
        <v>107.3257891602144</v>
      </c>
      <c r="C8" s="12">
        <v>128.20112871874844</v>
      </c>
      <c r="D8" s="12">
        <v>99.25202812014922</v>
      </c>
      <c r="E8" s="12">
        <v>33.314137530339515</v>
      </c>
    </row>
    <row r="9" spans="1:5" x14ac:dyDescent="0.25">
      <c r="A9" s="11">
        <v>2005</v>
      </c>
      <c r="B9" s="12">
        <v>108.63609291244789</v>
      </c>
      <c r="C9" s="12">
        <v>114.13347980916339</v>
      </c>
      <c r="D9" s="12">
        <v>106.50991968185623</v>
      </c>
      <c r="E9" s="12">
        <v>29.300817452955378</v>
      </c>
    </row>
    <row r="10" spans="1:5" x14ac:dyDescent="0.25">
      <c r="A10" s="11">
        <v>2006</v>
      </c>
      <c r="B10" s="12">
        <v>108.0405002977963</v>
      </c>
      <c r="C10" s="12">
        <v>100.69729530145327</v>
      </c>
      <c r="D10" s="12">
        <v>110.88056343748542</v>
      </c>
      <c r="E10" s="12">
        <v>25.993935386007582</v>
      </c>
    </row>
    <row r="11" spans="1:5" x14ac:dyDescent="0.25">
      <c r="A11" s="11">
        <v>2007</v>
      </c>
      <c r="B11" s="12">
        <v>116.00357355568791</v>
      </c>
      <c r="C11" s="12">
        <v>145.44664192254581</v>
      </c>
      <c r="D11" s="12">
        <v>104.61615168339877</v>
      </c>
      <c r="E11" s="12">
        <v>34.968189460175857</v>
      </c>
    </row>
    <row r="12" spans="1:5" x14ac:dyDescent="0.25">
      <c r="A12" s="11">
        <v>2008</v>
      </c>
      <c r="B12" s="12">
        <v>125.31030375223347</v>
      </c>
      <c r="C12" s="12">
        <v>145.1740699556963</v>
      </c>
      <c r="D12" s="12">
        <v>117.62777953590671</v>
      </c>
      <c r="E12" s="12">
        <v>32.310455880430275</v>
      </c>
    </row>
    <row r="13" spans="1:5" x14ac:dyDescent="0.25">
      <c r="A13" s="11">
        <v>2009</v>
      </c>
      <c r="B13" s="12">
        <v>117.3394877903514</v>
      </c>
      <c r="C13" s="12">
        <v>101.2283675974396</v>
      </c>
      <c r="D13" s="12">
        <v>123.57063599086833</v>
      </c>
      <c r="E13" s="12">
        <v>24.060179405620481</v>
      </c>
    </row>
    <row r="14" spans="1:5" x14ac:dyDescent="0.25">
      <c r="A14" s="11">
        <v>2010</v>
      </c>
      <c r="B14" s="12">
        <v>118.66885050625373</v>
      </c>
      <c r="C14" s="12">
        <v>127.47149763206596</v>
      </c>
      <c r="D14" s="12">
        <v>115.26433249999357</v>
      </c>
      <c r="E14" s="12">
        <v>29.95830022092834</v>
      </c>
    </row>
    <row r="15" spans="1:5" x14ac:dyDescent="0.25">
      <c r="A15" s="11">
        <v>2011</v>
      </c>
      <c r="B15" s="12">
        <v>126.70935080405003</v>
      </c>
      <c r="C15" s="12">
        <v>155.57823562680889</v>
      </c>
      <c r="D15" s="12">
        <v>115.54400056394658</v>
      </c>
      <c r="E15" s="12">
        <v>34.243724320521338</v>
      </c>
    </row>
    <row r="16" spans="1:5" x14ac:dyDescent="0.25">
      <c r="A16" s="11">
        <v>2012</v>
      </c>
      <c r="B16" s="12">
        <v>129.40440738534841</v>
      </c>
      <c r="C16" s="12">
        <v>142.80903998241124</v>
      </c>
      <c r="D16" s="12">
        <v>124.22002223486545</v>
      </c>
      <c r="E16" s="12">
        <v>30.778499778174385</v>
      </c>
    </row>
    <row r="17" spans="1:6" x14ac:dyDescent="0.25">
      <c r="A17" s="11">
        <v>2013</v>
      </c>
      <c r="B17" s="12">
        <v>129.57355568790948</v>
      </c>
      <c r="C17" s="12">
        <v>153.17813758769296</v>
      </c>
      <c r="D17" s="12">
        <v>120.44423095644228</v>
      </c>
      <c r="E17" s="12">
        <v>32.970172866841743</v>
      </c>
    </row>
    <row r="18" spans="1:6" x14ac:dyDescent="0.25">
      <c r="A18" s="11">
        <v>2014</v>
      </c>
      <c r="B18" s="12">
        <v>134.19297200714709</v>
      </c>
      <c r="C18" s="12">
        <v>184.61113062421185</v>
      </c>
      <c r="D18" s="12">
        <v>114.69320944697965</v>
      </c>
      <c r="E18" s="12">
        <v>38.367979254943883</v>
      </c>
    </row>
    <row r="19" spans="1:6" x14ac:dyDescent="0.25">
      <c r="A19" s="11">
        <v>2015</v>
      </c>
      <c r="B19" s="13">
        <v>132.47051816557473</v>
      </c>
      <c r="C19" s="13">
        <v>135.88769619978447</v>
      </c>
      <c r="D19" s="13">
        <v>131.14888798072394</v>
      </c>
      <c r="E19" s="13">
        <v>28.608936691137139</v>
      </c>
    </row>
    <row r="20" spans="1:6" x14ac:dyDescent="0.25">
      <c r="A20" s="14">
        <v>2016</v>
      </c>
      <c r="B20" s="13">
        <v>129.42584871947588</v>
      </c>
      <c r="C20" s="13">
        <v>130.39984281388413</v>
      </c>
      <c r="D20" s="13">
        <v>129.04914607707639</v>
      </c>
      <c r="E20" s="13">
        <v>28.099388072346944</v>
      </c>
    </row>
    <row r="21" spans="1:6" x14ac:dyDescent="0.25">
      <c r="A21" s="14">
        <v>2017</v>
      </c>
      <c r="B21" s="13">
        <v>129.51459201905897</v>
      </c>
      <c r="C21" s="13">
        <v>139.68682505469843</v>
      </c>
      <c r="D21" s="13">
        <v>125.5803720010648</v>
      </c>
      <c r="E21" s="13">
        <v>30.079981201191853</v>
      </c>
    </row>
    <row r="22" spans="1:6" x14ac:dyDescent="0.25">
      <c r="A22" s="14">
        <v>2018</v>
      </c>
      <c r="B22" s="13">
        <v>128.92316855270994</v>
      </c>
      <c r="C22" s="13">
        <v>129.73025250672089</v>
      </c>
      <c r="D22" s="13">
        <v>128.6110201938445</v>
      </c>
      <c r="E22" s="13">
        <v>28.064099321632419</v>
      </c>
    </row>
    <row r="23" spans="1:6" x14ac:dyDescent="0.25">
      <c r="A23" s="14">
        <v>2019</v>
      </c>
      <c r="B23" s="13">
        <v>130.25193567599763</v>
      </c>
      <c r="C23" s="13">
        <v>147.66344603443645</v>
      </c>
      <c r="D23" s="13">
        <v>123.51784765857967</v>
      </c>
      <c r="E23" s="13">
        <v>31.617653031635619</v>
      </c>
    </row>
    <row r="24" spans="1:6" x14ac:dyDescent="0.25">
      <c r="A24" s="14">
        <v>2020</v>
      </c>
      <c r="B24" s="13">
        <v>135.98689696247766</v>
      </c>
      <c r="C24" s="13">
        <v>143.5738999611649</v>
      </c>
      <c r="D24" s="13">
        <v>133.05254233557932</v>
      </c>
      <c r="E24" s="13">
        <v>29.445521444540347</v>
      </c>
    </row>
    <row r="25" spans="1:6" x14ac:dyDescent="0.25">
      <c r="A25" s="14">
        <v>2021</v>
      </c>
      <c r="B25" s="13">
        <v>137.83323406789756</v>
      </c>
      <c r="C25" s="13">
        <v>143.28337618486239</v>
      </c>
      <c r="D25" s="13">
        <v>135.7253332616192</v>
      </c>
      <c r="E25" s="13">
        <v>28.992300392683301</v>
      </c>
    </row>
    <row r="26" spans="1:6" ht="16.5" thickBot="1" x14ac:dyDescent="0.3">
      <c r="A26" s="15">
        <v>2022</v>
      </c>
      <c r="B26" s="16">
        <v>154.36807623585469</v>
      </c>
      <c r="C26" s="16">
        <v>198.80655265959075</v>
      </c>
      <c r="D26" s="16">
        <v>137.18101977510645</v>
      </c>
      <c r="E26" s="16">
        <v>35.91815486755398</v>
      </c>
    </row>
    <row r="27" spans="1:6" ht="18.75" customHeight="1" thickTop="1" x14ac:dyDescent="0.25">
      <c r="A27" s="18" t="s">
        <v>8</v>
      </c>
      <c r="B27" s="18"/>
      <c r="C27" s="18"/>
      <c r="D27" s="18"/>
      <c r="E27" s="18"/>
      <c r="F27" s="18"/>
    </row>
    <row r="28" spans="1:6" x14ac:dyDescent="0.25">
      <c r="A28" s="18"/>
      <c r="B28" s="18"/>
      <c r="C28" s="18"/>
      <c r="D28" s="18"/>
      <c r="E28" s="18"/>
      <c r="F28" s="18"/>
    </row>
    <row r="29" spans="1:6" x14ac:dyDescent="0.25">
      <c r="A29" s="18"/>
      <c r="B29" s="18"/>
      <c r="C29" s="18"/>
      <c r="D29" s="18"/>
      <c r="E29" s="18"/>
      <c r="F29" s="18"/>
    </row>
    <row r="30" spans="1:6" x14ac:dyDescent="0.25">
      <c r="A30" s="18"/>
      <c r="B30" s="18"/>
      <c r="C30" s="18"/>
      <c r="D30" s="18"/>
      <c r="E30" s="18"/>
      <c r="F30" s="18"/>
    </row>
    <row r="31" spans="1:6" x14ac:dyDescent="0.25">
      <c r="A31" s="18"/>
      <c r="B31" s="18"/>
      <c r="C31" s="18"/>
      <c r="D31" s="18"/>
      <c r="E31" s="18"/>
      <c r="F31" s="18"/>
    </row>
    <row r="32" spans="1:6" x14ac:dyDescent="0.25">
      <c r="A32" s="18"/>
      <c r="B32" s="18"/>
      <c r="C32" s="18"/>
      <c r="D32" s="18"/>
      <c r="E32" s="18"/>
      <c r="F32" s="18"/>
    </row>
    <row r="34" spans="1:6" x14ac:dyDescent="0.25">
      <c r="A34" s="19" t="s">
        <v>9</v>
      </c>
      <c r="B34" s="19"/>
      <c r="C34" s="19"/>
      <c r="D34" s="19"/>
      <c r="E34" s="19"/>
      <c r="F34" s="19"/>
    </row>
    <row r="35" spans="1:6" x14ac:dyDescent="0.25">
      <c r="A35" s="19"/>
      <c r="B35" s="19"/>
      <c r="C35" s="19"/>
      <c r="D35" s="19"/>
      <c r="E35" s="19"/>
      <c r="F35" s="19"/>
    </row>
    <row r="36" spans="1:6" x14ac:dyDescent="0.25">
      <c r="A36" s="19"/>
      <c r="B36" s="19"/>
      <c r="C36" s="19"/>
      <c r="D36" s="19"/>
      <c r="E36" s="19"/>
      <c r="F36" s="19"/>
    </row>
  </sheetData>
  <mergeCells count="2">
    <mergeCell ref="A27:F32"/>
    <mergeCell ref="A34:F3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FBD90-2C24-4830-8F7C-D4EF2BA9BDEA}">
  <dimension ref="A1:D35"/>
  <sheetViews>
    <sheetView workbookViewId="0">
      <selection activeCell="F40" sqref="F40"/>
    </sheetView>
  </sheetViews>
  <sheetFormatPr defaultRowHeight="15" x14ac:dyDescent="0.25"/>
  <cols>
    <col min="1" max="1" width="11.7109375" customWidth="1"/>
    <col min="2" max="3" width="12.5703125" customWidth="1"/>
    <col min="4" max="4" width="12.42578125" customWidth="1"/>
  </cols>
  <sheetData>
    <row r="1" spans="1:4" ht="19.5" thickBot="1" x14ac:dyDescent="0.3">
      <c r="A1" s="20" t="s">
        <v>10</v>
      </c>
      <c r="B1" s="20"/>
      <c r="C1" s="20"/>
      <c r="D1" s="20"/>
    </row>
    <row r="2" spans="1:4" ht="31.5" thickTop="1" x14ac:dyDescent="0.25">
      <c r="A2" s="21" t="s">
        <v>0</v>
      </c>
      <c r="B2" s="22" t="s">
        <v>11</v>
      </c>
      <c r="C2" s="22" t="s">
        <v>2</v>
      </c>
      <c r="D2" s="23" t="s">
        <v>12</v>
      </c>
    </row>
    <row r="3" spans="1:4" ht="15.75" x14ac:dyDescent="0.25">
      <c r="A3" s="24"/>
      <c r="B3" s="25" t="s">
        <v>13</v>
      </c>
      <c r="C3" s="25"/>
      <c r="D3" s="26" t="s">
        <v>5</v>
      </c>
    </row>
    <row r="4" spans="1:4" ht="15.75" x14ac:dyDescent="0.25">
      <c r="A4" s="27">
        <v>2000</v>
      </c>
      <c r="B4" s="28">
        <v>2.7806666666666664</v>
      </c>
      <c r="C4" s="28">
        <v>1.2302071943687951</v>
      </c>
      <c r="D4" s="29">
        <f t="shared" ref="D4:D6" si="0">100*C4/B4</f>
        <v>44.241447891469505</v>
      </c>
    </row>
    <row r="5" spans="1:4" ht="15.75" x14ac:dyDescent="0.25">
      <c r="A5" s="27">
        <v>2001</v>
      </c>
      <c r="B5" s="28">
        <v>2.8842500000000002</v>
      </c>
      <c r="C5" s="28">
        <v>1.4560574575162748</v>
      </c>
      <c r="D5" s="29">
        <f t="shared" si="0"/>
        <v>50.483053047283505</v>
      </c>
    </row>
    <row r="6" spans="1:4" ht="15.75" x14ac:dyDescent="0.25">
      <c r="A6" s="27">
        <v>2002</v>
      </c>
      <c r="B6" s="28">
        <v>2.7572500000000004</v>
      </c>
      <c r="C6" s="28">
        <v>1.1816454627188899</v>
      </c>
      <c r="D6" s="29">
        <f t="shared" si="0"/>
        <v>42.855942069775672</v>
      </c>
    </row>
    <row r="7" spans="1:4" ht="15.75" x14ac:dyDescent="0.25">
      <c r="A7" s="27">
        <v>2003</v>
      </c>
      <c r="B7" s="28">
        <v>2.7610833333333336</v>
      </c>
      <c r="C7" s="28">
        <v>1.2151399237056644</v>
      </c>
      <c r="D7" s="29">
        <f>100*C7/B7</f>
        <v>44.009534556085995</v>
      </c>
    </row>
    <row r="8" spans="1:4" ht="15.75" x14ac:dyDescent="0.25">
      <c r="A8" s="27">
        <v>2004</v>
      </c>
      <c r="B8" s="28">
        <v>3.1559166666666663</v>
      </c>
      <c r="C8" s="28">
        <v>1.5193889550550279</v>
      </c>
      <c r="D8" s="29">
        <f t="shared" ref="D8:D26" si="1">100*C8/B8</f>
        <v>48.144140531436555</v>
      </c>
    </row>
    <row r="9" spans="1:4" ht="15.75" x14ac:dyDescent="0.25">
      <c r="A9" s="27">
        <v>2005</v>
      </c>
      <c r="B9" s="28">
        <v>3.186833333333333</v>
      </c>
      <c r="C9" s="28">
        <v>1.4722748743621967</v>
      </c>
      <c r="D9" s="29">
        <f t="shared" si="1"/>
        <v>46.198678134894514</v>
      </c>
    </row>
    <row r="10" spans="1:4" ht="15.75" x14ac:dyDescent="0.25">
      <c r="A10" s="27">
        <v>2006</v>
      </c>
      <c r="B10" s="28">
        <v>3.0813333333333333</v>
      </c>
      <c r="C10" s="28">
        <v>1.2578669781347112</v>
      </c>
      <c r="D10" s="29">
        <f t="shared" si="1"/>
        <v>40.82216501951681</v>
      </c>
    </row>
    <row r="11" spans="1:4" ht="15.75" x14ac:dyDescent="0.25">
      <c r="A11" s="27">
        <v>2007</v>
      </c>
      <c r="B11" s="28">
        <v>3.5032499999999995</v>
      </c>
      <c r="C11" s="28">
        <v>1.8051612825673409</v>
      </c>
      <c r="D11" s="29">
        <f t="shared" si="1"/>
        <v>51.528189040671975</v>
      </c>
    </row>
    <row r="12" spans="1:4" ht="15.75" x14ac:dyDescent="0.25">
      <c r="A12" s="27">
        <v>2008</v>
      </c>
      <c r="B12" s="28">
        <v>3.7953333333333332</v>
      </c>
      <c r="C12" s="28">
        <v>1.8067079966443427</v>
      </c>
      <c r="D12" s="29">
        <f t="shared" si="1"/>
        <v>47.603407605243532</v>
      </c>
    </row>
    <row r="13" spans="1:4" ht="15.75" x14ac:dyDescent="0.25">
      <c r="A13" s="27">
        <v>2009</v>
      </c>
      <c r="B13" s="28">
        <v>3.1089999999999995</v>
      </c>
      <c r="C13" s="28">
        <v>1.2392360415762258</v>
      </c>
      <c r="D13" s="29">
        <f t="shared" si="1"/>
        <v>39.859634659897907</v>
      </c>
    </row>
    <row r="14" spans="1:4" ht="15.75" x14ac:dyDescent="0.25">
      <c r="A14" s="27">
        <v>2010</v>
      </c>
      <c r="B14" s="28">
        <v>3.2584999999999997</v>
      </c>
      <c r="C14" s="28">
        <v>1.5692432645374874</v>
      </c>
      <c r="D14" s="29">
        <f t="shared" si="1"/>
        <v>48.158455256636103</v>
      </c>
    </row>
    <row r="15" spans="1:4" ht="15.75" x14ac:dyDescent="0.25">
      <c r="A15" s="27">
        <v>2011</v>
      </c>
      <c r="B15" s="28">
        <v>3.5715833333333333</v>
      </c>
      <c r="C15" s="28">
        <v>1.8952046476529052</v>
      </c>
      <c r="D15" s="29">
        <f t="shared" si="1"/>
        <v>53.063430718950187</v>
      </c>
    </row>
    <row r="16" spans="1:4" ht="15.75" x14ac:dyDescent="0.25">
      <c r="A16" s="27">
        <v>2012</v>
      </c>
      <c r="B16" s="28">
        <v>3.4925000000000002</v>
      </c>
      <c r="C16" s="28">
        <v>1.755940995928722</v>
      </c>
      <c r="D16" s="29">
        <f t="shared" si="1"/>
        <v>50.277480198388602</v>
      </c>
    </row>
    <row r="17" spans="1:4" ht="15.75" x14ac:dyDescent="0.25">
      <c r="A17" s="27">
        <v>2013</v>
      </c>
      <c r="B17" s="28">
        <v>3.4619166666666668</v>
      </c>
      <c r="C17" s="28">
        <v>1.8774634451861048</v>
      </c>
      <c r="D17" s="29">
        <f t="shared" si="1"/>
        <v>54.231907522887745</v>
      </c>
    </row>
    <row r="18" spans="1:4" ht="15.75" x14ac:dyDescent="0.25">
      <c r="A18" s="27">
        <v>2014</v>
      </c>
      <c r="B18" s="28">
        <v>3.6936666666666667</v>
      </c>
      <c r="C18" s="28">
        <v>2.2554658258076263</v>
      </c>
      <c r="D18" s="29">
        <f t="shared" si="1"/>
        <v>61.063058184485868</v>
      </c>
    </row>
    <row r="19" spans="1:4" ht="15.75" x14ac:dyDescent="0.25">
      <c r="A19" s="27">
        <v>2015</v>
      </c>
      <c r="B19" s="28">
        <v>3.4187499999999997</v>
      </c>
      <c r="C19" s="28">
        <v>1.6470088609146805</v>
      </c>
      <c r="D19" s="29">
        <f t="shared" si="1"/>
        <v>48.175761928034532</v>
      </c>
    </row>
    <row r="20" spans="1:4" ht="15.75" x14ac:dyDescent="0.25">
      <c r="A20" s="27">
        <v>2016</v>
      </c>
      <c r="B20" s="28">
        <v>3.2042500000000005</v>
      </c>
      <c r="C20" s="28">
        <v>1.5089032960778443</v>
      </c>
      <c r="D20" s="29">
        <f t="shared" si="1"/>
        <v>47.090685685506564</v>
      </c>
    </row>
    <row r="21" spans="1:4" ht="15.75" x14ac:dyDescent="0.25">
      <c r="A21" s="27">
        <v>2017</v>
      </c>
      <c r="B21" s="28">
        <v>3.2255000000000003</v>
      </c>
      <c r="C21" s="28">
        <v>1.6491906829458618</v>
      </c>
      <c r="D21" s="29">
        <f t="shared" si="1"/>
        <v>51.129768499329145</v>
      </c>
    </row>
    <row r="22" spans="1:4" ht="15.75" x14ac:dyDescent="0.25">
      <c r="A22" s="27">
        <v>2018</v>
      </c>
      <c r="B22" s="28">
        <v>2.8958333333333335</v>
      </c>
      <c r="C22" s="28">
        <v>1.5085072165733844</v>
      </c>
      <c r="D22" s="29">
        <f t="shared" si="1"/>
        <v>52.092335536347079</v>
      </c>
    </row>
    <row r="23" spans="1:4" ht="15.75" x14ac:dyDescent="0.25">
      <c r="A23" s="27">
        <v>2019</v>
      </c>
      <c r="B23" s="28">
        <v>3.0356666666666663</v>
      </c>
      <c r="C23" s="28">
        <v>1.6899666177884802</v>
      </c>
      <c r="D23" s="29">
        <f t="shared" si="1"/>
        <v>55.670361846551458</v>
      </c>
    </row>
    <row r="24" spans="1:4" ht="15.75" x14ac:dyDescent="0.25">
      <c r="A24" s="27">
        <v>2020</v>
      </c>
      <c r="B24" s="28">
        <v>3.3184166666666663</v>
      </c>
      <c r="C24" s="28">
        <v>1.6966225290977031</v>
      </c>
      <c r="D24" s="29">
        <f t="shared" si="1"/>
        <v>51.127471307030056</v>
      </c>
    </row>
    <row r="25" spans="1:4" ht="15.75" x14ac:dyDescent="0.25">
      <c r="A25" s="27">
        <v>2021</v>
      </c>
      <c r="B25" s="28">
        <v>3.5444999999999998</v>
      </c>
      <c r="C25" s="28">
        <v>1.6889530624649787</v>
      </c>
      <c r="D25" s="29">
        <f t="shared" si="1"/>
        <v>47.649966496402278</v>
      </c>
    </row>
    <row r="26" spans="1:4" ht="16.5" thickBot="1" x14ac:dyDescent="0.3">
      <c r="A26" s="27">
        <v>2022</v>
      </c>
      <c r="B26" s="28">
        <v>4.0910000000000002</v>
      </c>
      <c r="C26" s="28">
        <v>2.266201782212093</v>
      </c>
      <c r="D26" s="29">
        <f t="shared" si="1"/>
        <v>55.394812569349618</v>
      </c>
    </row>
    <row r="27" spans="1:4" ht="19.5" customHeight="1" thickTop="1" x14ac:dyDescent="0.25">
      <c r="A27" s="30" t="s">
        <v>14</v>
      </c>
      <c r="B27" s="30"/>
      <c r="C27" s="30"/>
      <c r="D27" s="30"/>
    </row>
    <row r="28" spans="1:4" ht="15.75" customHeight="1" x14ac:dyDescent="0.25">
      <c r="A28" s="31"/>
      <c r="B28" s="31"/>
      <c r="C28" s="31"/>
      <c r="D28" s="31"/>
    </row>
    <row r="29" spans="1:4" x14ac:dyDescent="0.25">
      <c r="A29" s="31"/>
      <c r="B29" s="31"/>
      <c r="C29" s="31"/>
      <c r="D29" s="31"/>
    </row>
    <row r="30" spans="1:4" x14ac:dyDescent="0.25">
      <c r="A30" s="31"/>
      <c r="B30" s="31"/>
      <c r="C30" s="31"/>
      <c r="D30" s="31"/>
    </row>
    <row r="31" spans="1:4" ht="15.75" customHeight="1" x14ac:dyDescent="0.25">
      <c r="A31" s="32" t="s">
        <v>15</v>
      </c>
      <c r="B31" s="32"/>
      <c r="C31" s="32"/>
      <c r="D31" s="32"/>
    </row>
    <row r="32" spans="1:4" x14ac:dyDescent="0.25">
      <c r="A32" s="32"/>
      <c r="B32" s="32"/>
      <c r="C32" s="32"/>
      <c r="D32" s="32"/>
    </row>
    <row r="33" spans="1:4" x14ac:dyDescent="0.25">
      <c r="A33" s="32"/>
      <c r="B33" s="32"/>
      <c r="C33" s="32"/>
      <c r="D33" s="32"/>
    </row>
    <row r="34" spans="1:4" x14ac:dyDescent="0.25">
      <c r="A34" s="32"/>
      <c r="B34" s="32"/>
      <c r="C34" s="32"/>
      <c r="D34" s="32"/>
    </row>
    <row r="35" spans="1:4" x14ac:dyDescent="0.25">
      <c r="A35" s="32"/>
      <c r="B35" s="32"/>
      <c r="C35" s="32"/>
      <c r="D35" s="32"/>
    </row>
  </sheetData>
  <mergeCells count="2">
    <mergeCell ref="A27:D30"/>
    <mergeCell ref="A31:D3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7AB5B-9A6E-4C63-84C7-70A10D06B274}">
  <dimension ref="A1:E36"/>
  <sheetViews>
    <sheetView workbookViewId="0">
      <selection activeCell="G31" sqref="G31"/>
    </sheetView>
  </sheetViews>
  <sheetFormatPr defaultRowHeight="15" x14ac:dyDescent="0.25"/>
  <cols>
    <col min="1" max="1" width="10.28515625" customWidth="1"/>
    <col min="2" max="2" width="12.85546875" customWidth="1"/>
    <col min="3" max="3" width="11.28515625" customWidth="1"/>
    <col min="4" max="4" width="13.42578125" customWidth="1"/>
  </cols>
  <sheetData>
    <row r="1" spans="1:5" ht="19.5" thickBot="1" x14ac:dyDescent="0.3">
      <c r="A1" s="33" t="s">
        <v>16</v>
      </c>
      <c r="B1" s="33"/>
      <c r="C1" s="33"/>
      <c r="D1" s="34"/>
      <c r="E1" s="35"/>
    </row>
    <row r="2" spans="1:5" ht="16.5" thickTop="1" x14ac:dyDescent="0.25">
      <c r="A2" s="36" t="s">
        <v>0</v>
      </c>
      <c r="B2" s="37" t="s">
        <v>11</v>
      </c>
      <c r="C2" s="37" t="s">
        <v>2</v>
      </c>
      <c r="D2" s="36" t="s">
        <v>12</v>
      </c>
      <c r="E2" s="35"/>
    </row>
    <row r="3" spans="1:5" ht="15.75" x14ac:dyDescent="0.25">
      <c r="A3" s="38"/>
      <c r="B3" s="39" t="s">
        <v>13</v>
      </c>
      <c r="C3" s="40"/>
      <c r="D3" s="41" t="s">
        <v>5</v>
      </c>
      <c r="E3" s="35"/>
    </row>
    <row r="4" spans="1:5" ht="15.75" x14ac:dyDescent="0.25">
      <c r="A4" s="41">
        <v>2000</v>
      </c>
      <c r="B4" s="42">
        <v>2.1402066</v>
      </c>
      <c r="C4" s="42">
        <v>1.034751386054422</v>
      </c>
      <c r="D4" s="43">
        <f t="shared" ref="D4:D10" si="0">100*C4/B4</f>
        <v>48.348200872496236</v>
      </c>
      <c r="E4" s="35"/>
    </row>
    <row r="5" spans="1:5" ht="15.75" x14ac:dyDescent="0.25">
      <c r="A5" s="41">
        <v>2001</v>
      </c>
      <c r="B5" s="42">
        <v>2.6806866</v>
      </c>
      <c r="C5" s="42">
        <v>1.5227965238095238</v>
      </c>
      <c r="D5" s="43">
        <f t="shared" si="0"/>
        <v>56.80621240131255</v>
      </c>
      <c r="E5" s="35"/>
    </row>
    <row r="6" spans="1:5" ht="15.75" x14ac:dyDescent="0.25">
      <c r="A6" s="41">
        <v>2002</v>
      </c>
      <c r="B6" s="42">
        <v>2.2192387999999998</v>
      </c>
      <c r="C6" s="42">
        <v>0.98515667006802732</v>
      </c>
      <c r="D6" s="43">
        <f t="shared" si="0"/>
        <v>44.391647715785581</v>
      </c>
      <c r="E6" s="35"/>
    </row>
    <row r="7" spans="1:5" ht="15.75" x14ac:dyDescent="0.25">
      <c r="A7" s="41">
        <v>2003</v>
      </c>
      <c r="B7" s="42">
        <v>2.0507474000000001</v>
      </c>
      <c r="C7" s="42">
        <v>0.99812552040816338</v>
      </c>
      <c r="D7" s="43">
        <f t="shared" si="0"/>
        <v>48.671304930493314</v>
      </c>
      <c r="E7" s="35"/>
    </row>
    <row r="8" spans="1:5" ht="15.75" x14ac:dyDescent="0.25">
      <c r="A8" s="41">
        <v>2004</v>
      </c>
      <c r="B8" s="42">
        <v>2.786756</v>
      </c>
      <c r="C8" s="42">
        <v>1.6874013095238098</v>
      </c>
      <c r="D8" s="43">
        <f t="shared" si="0"/>
        <v>60.550737471232132</v>
      </c>
      <c r="E8" s="35"/>
    </row>
    <row r="9" spans="1:5" ht="15.75" x14ac:dyDescent="0.25">
      <c r="A9" s="41">
        <v>2005</v>
      </c>
      <c r="B9" s="42">
        <v>2.6445512999999998</v>
      </c>
      <c r="C9" s="42">
        <v>1.4096875459183675</v>
      </c>
      <c r="D9" s="43">
        <f t="shared" si="0"/>
        <v>53.305358300985411</v>
      </c>
      <c r="E9" s="35"/>
    </row>
    <row r="10" spans="1:5" ht="15.75" x14ac:dyDescent="0.25">
      <c r="A10" s="41">
        <v>2006</v>
      </c>
      <c r="B10" s="42">
        <v>2.469217</v>
      </c>
      <c r="C10" s="42">
        <v>1.0933687772108844</v>
      </c>
      <c r="D10" s="43">
        <f t="shared" si="0"/>
        <v>44.279979329920558</v>
      </c>
      <c r="E10" s="35"/>
    </row>
    <row r="11" spans="1:5" ht="15.75" x14ac:dyDescent="0.25">
      <c r="A11" s="41">
        <v>2007</v>
      </c>
      <c r="B11" s="42">
        <v>2.6290108999999999</v>
      </c>
      <c r="C11" s="42">
        <v>1.2194130068027211</v>
      </c>
      <c r="D11" s="43">
        <f>100*C11/B11</f>
        <v>46.382957438583503</v>
      </c>
      <c r="E11" s="35"/>
    </row>
    <row r="12" spans="1:5" ht="15.75" x14ac:dyDescent="0.25">
      <c r="A12" s="41">
        <v>2008</v>
      </c>
      <c r="B12" s="42">
        <v>2.6448833999999999</v>
      </c>
      <c r="C12" s="42">
        <v>1.2946169948979593</v>
      </c>
      <c r="D12" s="43">
        <f t="shared" ref="D12:D24" si="1">100*C12/B12</f>
        <v>48.947979895747366</v>
      </c>
      <c r="E12" s="35"/>
    </row>
    <row r="13" spans="1:5" ht="15.75" x14ac:dyDescent="0.25">
      <c r="A13" s="41">
        <v>2009</v>
      </c>
      <c r="B13" s="42">
        <v>2.3893838999999999</v>
      </c>
      <c r="C13" s="42">
        <v>1.0377017244897959</v>
      </c>
      <c r="D13" s="43">
        <f t="shared" si="1"/>
        <v>43.429677603912708</v>
      </c>
      <c r="E13" s="35"/>
    </row>
    <row r="14" spans="1:5" ht="15.75" x14ac:dyDescent="0.25">
      <c r="A14" s="41">
        <v>2010</v>
      </c>
      <c r="B14" s="42">
        <v>2.7323363999999999</v>
      </c>
      <c r="C14" s="42">
        <v>1.5288105960884355</v>
      </c>
      <c r="D14" s="43">
        <f t="shared" si="1"/>
        <v>55.952502630658344</v>
      </c>
      <c r="E14" s="35"/>
    </row>
    <row r="15" spans="1:5" ht="15.75" x14ac:dyDescent="0.25">
      <c r="A15" s="44">
        <v>2011</v>
      </c>
      <c r="B15" s="45">
        <v>2.9711487972272002</v>
      </c>
      <c r="C15" s="45">
        <v>1.778073636054422</v>
      </c>
      <c r="D15" s="46">
        <f t="shared" si="1"/>
        <v>59.844651257917285</v>
      </c>
      <c r="E15" s="35"/>
    </row>
    <row r="16" spans="1:5" ht="15.75" x14ac:dyDescent="0.25">
      <c r="A16" s="44">
        <v>2012</v>
      </c>
      <c r="B16" s="45">
        <v>2.6782763719562199</v>
      </c>
      <c r="C16" s="45">
        <v>1.4235176232993194</v>
      </c>
      <c r="D16" s="46">
        <f t="shared" si="1"/>
        <v>53.150512703047838</v>
      </c>
      <c r="E16" s="35"/>
    </row>
    <row r="17" spans="1:5" ht="15.75" x14ac:dyDescent="0.25">
      <c r="A17" s="44">
        <v>2013</v>
      </c>
      <c r="B17" s="45">
        <v>2.69947536843428</v>
      </c>
      <c r="C17" s="45">
        <v>1.3785405127551023</v>
      </c>
      <c r="D17" s="46">
        <f t="shared" si="1"/>
        <v>51.066978749825303</v>
      </c>
      <c r="E17" s="35"/>
    </row>
    <row r="18" spans="1:5" ht="15.75" x14ac:dyDescent="0.25">
      <c r="A18" s="44">
        <v>2014</v>
      </c>
      <c r="B18" s="45">
        <v>3.18841486087149</v>
      </c>
      <c r="C18" s="45">
        <v>1.9656184447278913</v>
      </c>
      <c r="D18" s="46">
        <f t="shared" si="1"/>
        <v>61.648766879433886</v>
      </c>
      <c r="E18" s="35"/>
    </row>
    <row r="19" spans="1:5" ht="15.75" x14ac:dyDescent="0.25">
      <c r="A19" s="44">
        <v>2015</v>
      </c>
      <c r="B19" s="45">
        <v>3.4268168379651098</v>
      </c>
      <c r="C19" s="45">
        <v>1.8882427610544217</v>
      </c>
      <c r="D19" s="46">
        <f t="shared" si="1"/>
        <v>55.101945926461767</v>
      </c>
      <c r="E19" s="35"/>
    </row>
    <row r="20" spans="1:5" ht="15.75" x14ac:dyDescent="0.25">
      <c r="A20" s="44">
        <v>2016</v>
      </c>
      <c r="B20" s="45">
        <v>3.6196677120299499</v>
      </c>
      <c r="C20" s="45">
        <v>1.898163582482993</v>
      </c>
      <c r="D20" s="46">
        <f t="shared" si="1"/>
        <v>52.440271690532661</v>
      </c>
      <c r="E20" s="35"/>
    </row>
    <row r="21" spans="1:5" ht="15.75" x14ac:dyDescent="0.25">
      <c r="A21" s="44">
        <v>2017</v>
      </c>
      <c r="B21" s="45">
        <v>3.54152382787922</v>
      </c>
      <c r="C21" s="45">
        <v>2.1491980714285717</v>
      </c>
      <c r="D21" s="46">
        <f t="shared" si="1"/>
        <v>60.685687175386917</v>
      </c>
      <c r="E21" s="35"/>
    </row>
    <row r="22" spans="1:5" ht="15.75" x14ac:dyDescent="0.25">
      <c r="A22" s="44">
        <v>2018</v>
      </c>
      <c r="B22" s="45">
        <v>3.3820988790902198</v>
      </c>
      <c r="C22" s="45">
        <v>2.0759129005102044</v>
      </c>
      <c r="D22" s="46">
        <f t="shared" si="1"/>
        <v>61.379426643747991</v>
      </c>
      <c r="E22" s="35"/>
    </row>
    <row r="23" spans="1:5" ht="15.75" x14ac:dyDescent="0.25">
      <c r="A23" s="44">
        <v>2019</v>
      </c>
      <c r="B23" s="45">
        <v>3.5019805734428</v>
      </c>
      <c r="C23" s="45">
        <v>2.0644762304421769</v>
      </c>
      <c r="D23" s="46">
        <f t="shared" si="1"/>
        <v>58.951675691695478</v>
      </c>
      <c r="E23" s="35"/>
    </row>
    <row r="24" spans="1:5" ht="16.5" thickBot="1" x14ac:dyDescent="0.3">
      <c r="A24" s="47">
        <v>2020</v>
      </c>
      <c r="B24" s="48">
        <v>3.4142866161157199</v>
      </c>
      <c r="C24" s="48">
        <v>1.4072629625850339</v>
      </c>
      <c r="D24" s="49">
        <f t="shared" si="1"/>
        <v>41.216895967158543</v>
      </c>
      <c r="E24" s="35"/>
    </row>
    <row r="25" spans="1:5" ht="19.5" customHeight="1" thickTop="1" x14ac:dyDescent="0.25">
      <c r="A25" s="50" t="s">
        <v>17</v>
      </c>
      <c r="B25" s="50"/>
      <c r="C25" s="50"/>
      <c r="D25" s="50"/>
      <c r="E25" s="35"/>
    </row>
    <row r="26" spans="1:5" ht="15.75" customHeight="1" x14ac:dyDescent="0.25">
      <c r="A26" s="51"/>
      <c r="B26" s="51"/>
      <c r="C26" s="51"/>
      <c r="D26" s="51"/>
      <c r="E26" s="35"/>
    </row>
    <row r="27" spans="1:5" x14ac:dyDescent="0.25">
      <c r="A27" s="51"/>
      <c r="B27" s="51"/>
      <c r="C27" s="51"/>
      <c r="D27" s="51"/>
    </row>
    <row r="28" spans="1:5" x14ac:dyDescent="0.25">
      <c r="A28" s="51"/>
      <c r="B28" s="51"/>
      <c r="C28" s="51"/>
      <c r="D28" s="51"/>
    </row>
    <row r="29" spans="1:5" x14ac:dyDescent="0.25">
      <c r="A29" s="51"/>
      <c r="B29" s="51"/>
      <c r="C29" s="51"/>
      <c r="D29" s="51"/>
    </row>
    <row r="31" spans="1:5" ht="15.75" customHeight="1" x14ac:dyDescent="0.25">
      <c r="A31" s="52" t="s">
        <v>18</v>
      </c>
      <c r="B31" s="52"/>
      <c r="C31" s="52"/>
      <c r="D31" s="52"/>
    </row>
    <row r="32" spans="1:5" x14ac:dyDescent="0.25">
      <c r="A32" s="52"/>
      <c r="B32" s="52"/>
      <c r="C32" s="52"/>
      <c r="D32" s="52"/>
    </row>
    <row r="33" spans="1:4" x14ac:dyDescent="0.25">
      <c r="A33" s="52"/>
      <c r="B33" s="52"/>
      <c r="C33" s="52"/>
      <c r="D33" s="52"/>
    </row>
    <row r="34" spans="1:4" x14ac:dyDescent="0.25">
      <c r="A34" s="52"/>
      <c r="B34" s="52"/>
      <c r="C34" s="52"/>
      <c r="D34" s="52"/>
    </row>
    <row r="35" spans="1:4" x14ac:dyDescent="0.25">
      <c r="A35" s="52"/>
      <c r="B35" s="52"/>
      <c r="C35" s="52"/>
      <c r="D35" s="52"/>
    </row>
    <row r="36" spans="1:4" x14ac:dyDescent="0.25">
      <c r="A36" s="52"/>
      <c r="B36" s="52"/>
      <c r="C36" s="52"/>
      <c r="D36" s="52"/>
    </row>
  </sheetData>
  <mergeCells count="2">
    <mergeCell ref="A25:D29"/>
    <mergeCell ref="A31:D3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4CE48-F889-4871-871E-AED771A19753}">
  <dimension ref="A1:D39"/>
  <sheetViews>
    <sheetView workbookViewId="0">
      <selection activeCell="G31" sqref="G31"/>
    </sheetView>
  </sheetViews>
  <sheetFormatPr defaultRowHeight="15" x14ac:dyDescent="0.25"/>
  <cols>
    <col min="1" max="1" width="11.28515625" customWidth="1"/>
    <col min="2" max="2" width="11.7109375" customWidth="1"/>
    <col min="3" max="3" width="12.28515625" customWidth="1"/>
    <col min="4" max="4" width="10.85546875" customWidth="1"/>
  </cols>
  <sheetData>
    <row r="1" spans="1:4" ht="19.5" thickBot="1" x14ac:dyDescent="0.3">
      <c r="A1" s="53" t="s">
        <v>19</v>
      </c>
      <c r="B1" s="53"/>
      <c r="C1" s="53"/>
      <c r="D1" s="53"/>
    </row>
    <row r="2" spans="1:4" ht="31.5" thickTop="1" x14ac:dyDescent="0.25">
      <c r="A2" s="54" t="s">
        <v>0</v>
      </c>
      <c r="B2" s="55" t="s">
        <v>11</v>
      </c>
      <c r="C2" s="55" t="s">
        <v>2</v>
      </c>
      <c r="D2" s="56" t="s">
        <v>12</v>
      </c>
    </row>
    <row r="3" spans="1:4" ht="15.75" x14ac:dyDescent="0.25">
      <c r="A3" s="57"/>
      <c r="B3" s="58" t="s">
        <v>13</v>
      </c>
      <c r="C3" s="58"/>
      <c r="D3" s="59" t="s">
        <v>5</v>
      </c>
    </row>
    <row r="4" spans="1:4" ht="15.75" x14ac:dyDescent="0.25">
      <c r="A4" s="60">
        <v>2000</v>
      </c>
      <c r="B4" s="61">
        <v>3.8299166666666662</v>
      </c>
      <c r="C4" s="61">
        <v>0.97858250000000002</v>
      </c>
      <c r="D4" s="62">
        <f t="shared" ref="D4:D26" si="0">100*C4/B4</f>
        <v>25.551012859287628</v>
      </c>
    </row>
    <row r="5" spans="1:4" ht="15.75" x14ac:dyDescent="0.25">
      <c r="A5" s="60">
        <v>2001</v>
      </c>
      <c r="B5" s="61">
        <v>4.0269166666666667</v>
      </c>
      <c r="C5" s="61">
        <v>1.2844025000000003</v>
      </c>
      <c r="D5" s="62">
        <f t="shared" si="0"/>
        <v>31.895432816671153</v>
      </c>
    </row>
    <row r="6" spans="1:4" ht="15.75" x14ac:dyDescent="0.25">
      <c r="A6" s="60">
        <v>2002</v>
      </c>
      <c r="B6" s="61">
        <v>4.2180833333333325</v>
      </c>
      <c r="C6" s="61">
        <v>1.0442375000000002</v>
      </c>
      <c r="D6" s="62">
        <f t="shared" si="0"/>
        <v>24.75620838848609</v>
      </c>
    </row>
    <row r="7" spans="1:4" ht="15.75" x14ac:dyDescent="0.25">
      <c r="A7" s="60">
        <v>2003</v>
      </c>
      <c r="B7" s="61">
        <v>3.9484166666666667</v>
      </c>
      <c r="C7" s="61">
        <v>1.1703866666666665</v>
      </c>
      <c r="D7" s="62">
        <f t="shared" si="0"/>
        <v>29.641923977965845</v>
      </c>
    </row>
    <row r="8" spans="1:4" ht="15.75" x14ac:dyDescent="0.25">
      <c r="A8" s="60">
        <v>2004</v>
      </c>
      <c r="B8" s="61">
        <v>4.2729166666666663</v>
      </c>
      <c r="C8" s="61">
        <v>1.5489649999999999</v>
      </c>
      <c r="D8" s="62">
        <f t="shared" si="0"/>
        <v>36.250765480253541</v>
      </c>
    </row>
    <row r="9" spans="1:4" ht="15.75" x14ac:dyDescent="0.25">
      <c r="A9" s="60">
        <v>2005</v>
      </c>
      <c r="B9" s="61">
        <v>4.3815</v>
      </c>
      <c r="C9" s="61">
        <v>1.3870308333333334</v>
      </c>
      <c r="D9" s="62">
        <f t="shared" si="0"/>
        <v>31.656529346875125</v>
      </c>
    </row>
    <row r="10" spans="1:4" ht="15.75" x14ac:dyDescent="0.25">
      <c r="A10" s="60">
        <v>2006</v>
      </c>
      <c r="B10" s="61">
        <v>4.254833333333333</v>
      </c>
      <c r="C10" s="61">
        <v>1.1396416666666669</v>
      </c>
      <c r="D10" s="62">
        <f t="shared" si="0"/>
        <v>26.784637079399904</v>
      </c>
    </row>
    <row r="11" spans="1:4" ht="15.75" x14ac:dyDescent="0.25">
      <c r="A11" s="60">
        <v>2007</v>
      </c>
      <c r="B11" s="61">
        <v>4.229916666666667</v>
      </c>
      <c r="C11" s="61">
        <v>1.6557849999999998</v>
      </c>
      <c r="D11" s="62">
        <f t="shared" si="0"/>
        <v>39.144624598593346</v>
      </c>
    </row>
    <row r="12" spans="1:4" ht="15.75" x14ac:dyDescent="0.25">
      <c r="A12" s="60">
        <v>2008</v>
      </c>
      <c r="B12" s="61">
        <v>4.7253333333333325</v>
      </c>
      <c r="C12" s="61">
        <v>1.7672574999999999</v>
      </c>
      <c r="D12" s="62">
        <f t="shared" si="0"/>
        <v>37.399636709932288</v>
      </c>
    </row>
    <row r="13" spans="1:4" ht="15.75" x14ac:dyDescent="0.25">
      <c r="A13" s="60">
        <v>2009</v>
      </c>
      <c r="B13" s="61">
        <v>4.6687500000000002</v>
      </c>
      <c r="C13" s="61">
        <v>1.135486666666667</v>
      </c>
      <c r="D13" s="62">
        <f t="shared" si="0"/>
        <v>24.320999553770644</v>
      </c>
    </row>
    <row r="14" spans="1:4" ht="15.75" x14ac:dyDescent="0.25">
      <c r="A14" s="60">
        <v>2010</v>
      </c>
      <c r="B14" s="61">
        <v>4.7097499999999997</v>
      </c>
      <c r="C14" s="61">
        <v>1.3975633333333335</v>
      </c>
      <c r="D14" s="62">
        <f t="shared" si="0"/>
        <v>29.673832652122375</v>
      </c>
    </row>
    <row r="15" spans="1:4" ht="15.75" x14ac:dyDescent="0.25">
      <c r="A15" s="60">
        <v>2011</v>
      </c>
      <c r="B15" s="61">
        <v>5.4187500000000002</v>
      </c>
      <c r="C15" s="61">
        <v>1.7249033333333332</v>
      </c>
      <c r="D15" s="62">
        <f t="shared" si="0"/>
        <v>31.832126105344095</v>
      </c>
    </row>
    <row r="16" spans="1:4" ht="15.75" x14ac:dyDescent="0.25">
      <c r="A16" s="60">
        <v>2012</v>
      </c>
      <c r="B16" s="61">
        <v>5.6254166666666672</v>
      </c>
      <c r="C16" s="61">
        <v>1.5995408333333336</v>
      </c>
      <c r="D16" s="62">
        <f t="shared" si="0"/>
        <v>28.434175246278055</v>
      </c>
    </row>
    <row r="17" spans="1:4" ht="15.75" x14ac:dyDescent="0.25">
      <c r="A17" s="60">
        <v>2013</v>
      </c>
      <c r="B17" s="61">
        <v>5.5575000000000001</v>
      </c>
      <c r="C17" s="61">
        <v>1.6573991666666665</v>
      </c>
      <c r="D17" s="62">
        <f t="shared" si="0"/>
        <v>29.822747038536509</v>
      </c>
    </row>
    <row r="18" spans="1:4" ht="15.75" x14ac:dyDescent="0.25">
      <c r="A18" s="60">
        <v>2014</v>
      </c>
      <c r="B18" s="61">
        <v>5.5426666666666664</v>
      </c>
      <c r="C18" s="61">
        <v>2.0738374999999998</v>
      </c>
      <c r="D18" s="62">
        <f t="shared" si="0"/>
        <v>37.41587984123165</v>
      </c>
    </row>
    <row r="19" spans="1:4" ht="15.75" x14ac:dyDescent="0.25">
      <c r="A19" s="63">
        <v>2015</v>
      </c>
      <c r="B19" s="64">
        <v>5.3791666666666664</v>
      </c>
      <c r="C19" s="64">
        <v>1.5362433333333334</v>
      </c>
      <c r="D19" s="62">
        <f t="shared" si="0"/>
        <v>28.559132455460887</v>
      </c>
    </row>
    <row r="20" spans="1:4" ht="15.75" x14ac:dyDescent="0.25">
      <c r="A20" s="63">
        <v>2016</v>
      </c>
      <c r="B20" s="64">
        <v>5.2347499999999991</v>
      </c>
      <c r="C20" s="64">
        <v>1.486985</v>
      </c>
      <c r="D20" s="62">
        <f t="shared" si="0"/>
        <v>28.406036582453797</v>
      </c>
    </row>
    <row r="21" spans="1:4" ht="15.75" x14ac:dyDescent="0.25">
      <c r="A21" s="63">
        <v>2017</v>
      </c>
      <c r="B21" s="64">
        <v>4.8954166666666667</v>
      </c>
      <c r="C21" s="64">
        <v>1.5435658333333331</v>
      </c>
      <c r="D21" s="62">
        <f t="shared" si="0"/>
        <v>31.530836666950371</v>
      </c>
    </row>
    <row r="22" spans="1:4" ht="15.75" x14ac:dyDescent="0.25">
      <c r="A22" s="63">
        <v>2018</v>
      </c>
      <c r="B22" s="64">
        <v>5.1349999999999998</v>
      </c>
      <c r="C22" s="64">
        <v>1.4337175</v>
      </c>
      <c r="D22" s="62">
        <f t="shared" si="0"/>
        <v>27.920496592015578</v>
      </c>
    </row>
    <row r="23" spans="1:4" ht="15.75" x14ac:dyDescent="0.25">
      <c r="A23" s="63">
        <v>2019</v>
      </c>
      <c r="B23" s="64">
        <v>5.3077499999999995</v>
      </c>
      <c r="C23" s="64">
        <v>1.6563124999999999</v>
      </c>
      <c r="D23" s="62">
        <f t="shared" si="0"/>
        <v>31.205548490414962</v>
      </c>
    </row>
    <row r="24" spans="1:4" ht="15.75" x14ac:dyDescent="0.25">
      <c r="A24" s="63">
        <v>2020</v>
      </c>
      <c r="B24" s="64">
        <v>5.4963333333333333</v>
      </c>
      <c r="C24" s="64">
        <v>1.7893399999999999</v>
      </c>
      <c r="D24" s="62">
        <f t="shared" si="0"/>
        <v>32.555157984110622</v>
      </c>
    </row>
    <row r="25" spans="1:4" ht="15.75" x14ac:dyDescent="0.25">
      <c r="A25" s="63">
        <v>2021</v>
      </c>
      <c r="B25" s="64">
        <v>5.44</v>
      </c>
      <c r="C25" s="64">
        <v>1.5716633333333332</v>
      </c>
      <c r="D25" s="62">
        <f t="shared" si="0"/>
        <v>28.890870098039208</v>
      </c>
    </row>
    <row r="26" spans="1:4" ht="16.5" thickBot="1" x14ac:dyDescent="0.3">
      <c r="A26" s="65">
        <v>2022</v>
      </c>
      <c r="B26" s="66">
        <v>5.7623333333333333</v>
      </c>
      <c r="C26" s="66">
        <v>2.0580441666666669</v>
      </c>
      <c r="D26" s="67">
        <f t="shared" si="0"/>
        <v>35.715465378608208</v>
      </c>
    </row>
    <row r="27" spans="1:4" ht="19.5" customHeight="1" thickTop="1" x14ac:dyDescent="0.25">
      <c r="A27" s="68" t="s">
        <v>20</v>
      </c>
      <c r="B27" s="68"/>
      <c r="C27" s="68"/>
      <c r="D27" s="68"/>
    </row>
    <row r="28" spans="1:4" ht="15.75" customHeight="1" x14ac:dyDescent="0.25">
      <c r="A28" s="18"/>
      <c r="B28" s="18"/>
      <c r="C28" s="18"/>
      <c r="D28" s="18"/>
    </row>
    <row r="29" spans="1:4" x14ac:dyDescent="0.25">
      <c r="A29" s="18"/>
      <c r="B29" s="18"/>
      <c r="C29" s="18"/>
      <c r="D29" s="18"/>
    </row>
    <row r="30" spans="1:4" x14ac:dyDescent="0.25">
      <c r="A30" s="18"/>
      <c r="B30" s="18"/>
      <c r="C30" s="18"/>
      <c r="D30" s="18"/>
    </row>
    <row r="31" spans="1:4" x14ac:dyDescent="0.25">
      <c r="A31" s="18"/>
      <c r="B31" s="18"/>
      <c r="C31" s="18"/>
      <c r="D31" s="18"/>
    </row>
    <row r="32" spans="1:4" x14ac:dyDescent="0.25">
      <c r="A32" s="18"/>
      <c r="B32" s="18"/>
      <c r="C32" s="18"/>
      <c r="D32" s="18"/>
    </row>
    <row r="34" spans="1:4" ht="15.75" customHeight="1" x14ac:dyDescent="0.25">
      <c r="A34" s="19" t="s">
        <v>15</v>
      </c>
      <c r="B34" s="19"/>
      <c r="C34" s="19"/>
      <c r="D34" s="19"/>
    </row>
    <row r="35" spans="1:4" x14ac:dyDescent="0.25">
      <c r="A35" s="19"/>
      <c r="B35" s="19"/>
      <c r="C35" s="19"/>
      <c r="D35" s="19"/>
    </row>
    <row r="36" spans="1:4" x14ac:dyDescent="0.25">
      <c r="A36" s="19"/>
      <c r="B36" s="19"/>
      <c r="C36" s="19"/>
      <c r="D36" s="19"/>
    </row>
    <row r="37" spans="1:4" x14ac:dyDescent="0.25">
      <c r="A37" s="19"/>
      <c r="B37" s="19"/>
      <c r="C37" s="19"/>
      <c r="D37" s="19"/>
    </row>
    <row r="38" spans="1:4" x14ac:dyDescent="0.25">
      <c r="A38" s="19"/>
      <c r="B38" s="19"/>
      <c r="C38" s="19"/>
      <c r="D38" s="19"/>
    </row>
    <row r="39" spans="1:4" x14ac:dyDescent="0.25">
      <c r="A39" s="19"/>
      <c r="B39" s="19"/>
      <c r="C39" s="19"/>
      <c r="D39" s="19"/>
    </row>
  </sheetData>
  <mergeCells count="2">
    <mergeCell ref="A27:D32"/>
    <mergeCell ref="A34:D3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3DB19-F3D6-49AA-9059-FCFB53024F94}">
  <dimension ref="A1:D38"/>
  <sheetViews>
    <sheetView tabSelected="1" workbookViewId="0">
      <selection activeCell="L22" sqref="L22"/>
    </sheetView>
  </sheetViews>
  <sheetFormatPr defaultRowHeight="15" x14ac:dyDescent="0.25"/>
  <cols>
    <col min="1" max="1" width="11.7109375" customWidth="1"/>
    <col min="2" max="2" width="12.7109375" customWidth="1"/>
    <col min="3" max="3" width="11.5703125" customWidth="1"/>
  </cols>
  <sheetData>
    <row r="1" spans="1:4" ht="19.5" thickBot="1" x14ac:dyDescent="0.3">
      <c r="A1" s="53" t="s">
        <v>21</v>
      </c>
      <c r="B1" s="53"/>
      <c r="C1" s="53"/>
      <c r="D1" s="53"/>
    </row>
    <row r="2" spans="1:4" ht="31.5" thickTop="1" x14ac:dyDescent="0.25">
      <c r="A2" s="21" t="s">
        <v>0</v>
      </c>
      <c r="B2" s="22" t="s">
        <v>11</v>
      </c>
      <c r="C2" s="22" t="s">
        <v>2</v>
      </c>
      <c r="D2" s="23" t="s">
        <v>12</v>
      </c>
    </row>
    <row r="3" spans="1:4" ht="15.75" x14ac:dyDescent="0.25">
      <c r="A3" s="57"/>
      <c r="B3" s="69" t="s">
        <v>13</v>
      </c>
      <c r="C3" s="70"/>
      <c r="D3" s="59" t="s">
        <v>5</v>
      </c>
    </row>
    <row r="4" spans="1:4" ht="15.75" x14ac:dyDescent="0.25">
      <c r="A4" s="71">
        <v>2000</v>
      </c>
      <c r="B4" s="72">
        <v>3.4465833333333329</v>
      </c>
      <c r="C4" s="72">
        <v>0.56164311224489794</v>
      </c>
      <c r="D4" s="73">
        <f t="shared" ref="D4:D26" si="0">100*C4/B4</f>
        <v>16.295648702673603</v>
      </c>
    </row>
    <row r="5" spans="1:4" ht="15.75" x14ac:dyDescent="0.25">
      <c r="A5" s="71">
        <v>2001</v>
      </c>
      <c r="B5" s="72">
        <v>3.7023333333333333</v>
      </c>
      <c r="C5" s="72">
        <v>0.72365875850340133</v>
      </c>
      <c r="D5" s="73">
        <f t="shared" si="0"/>
        <v>19.546018506439218</v>
      </c>
    </row>
    <row r="6" spans="1:4" ht="15.75" x14ac:dyDescent="0.25">
      <c r="A6" s="71">
        <v>2002</v>
      </c>
      <c r="B6" s="72">
        <v>3.7333333333333329</v>
      </c>
      <c r="C6" s="72">
        <v>0.52494260204081622</v>
      </c>
      <c r="D6" s="73">
        <f t="shared" si="0"/>
        <v>14.060962554664721</v>
      </c>
    </row>
    <row r="7" spans="1:4" ht="15.75" x14ac:dyDescent="0.25">
      <c r="A7" s="71">
        <v>2003</v>
      </c>
      <c r="B7" s="72">
        <v>3.8083333333333336</v>
      </c>
      <c r="C7" s="72">
        <v>0.5071979591836735</v>
      </c>
      <c r="D7" s="73">
        <f t="shared" si="0"/>
        <v>13.318108337426874</v>
      </c>
    </row>
    <row r="8" spans="1:4" ht="15.75" x14ac:dyDescent="0.25">
      <c r="A8" s="60">
        <v>2004</v>
      </c>
      <c r="B8" s="61">
        <v>3.8370833333333336</v>
      </c>
      <c r="C8" s="61">
        <v>0.74294005102040817</v>
      </c>
      <c r="D8" s="62">
        <f t="shared" si="0"/>
        <v>19.362103620903241</v>
      </c>
    </row>
    <row r="9" spans="1:4" ht="15.75" x14ac:dyDescent="0.25">
      <c r="A9" s="60">
        <v>2005</v>
      </c>
      <c r="B9" s="61">
        <v>3.7432500000000002</v>
      </c>
      <c r="C9" s="61">
        <v>0.67067049319727901</v>
      </c>
      <c r="D9" s="62">
        <f t="shared" si="0"/>
        <v>17.916796719355613</v>
      </c>
    </row>
    <row r="10" spans="1:4" ht="15.75" x14ac:dyDescent="0.25">
      <c r="A10" s="60">
        <v>2006</v>
      </c>
      <c r="B10" s="61">
        <v>3.7487499999999998</v>
      </c>
      <c r="C10" s="61">
        <v>0.55460824829931965</v>
      </c>
      <c r="D10" s="62">
        <f t="shared" si="0"/>
        <v>14.794484782909494</v>
      </c>
    </row>
    <row r="11" spans="1:4" ht="15.75" x14ac:dyDescent="0.25">
      <c r="A11" s="60">
        <v>2007</v>
      </c>
      <c r="B11" s="61">
        <v>3.9528333333333339</v>
      </c>
      <c r="C11" s="61">
        <v>0.75544642857142863</v>
      </c>
      <c r="D11" s="62">
        <f t="shared" si="0"/>
        <v>19.111517356447152</v>
      </c>
    </row>
    <row r="12" spans="1:4" ht="15.75" x14ac:dyDescent="0.25">
      <c r="A12" s="60">
        <v>2008</v>
      </c>
      <c r="B12" s="61">
        <v>4.2115833333333335</v>
      </c>
      <c r="C12" s="61">
        <v>0.71741045918367352</v>
      </c>
      <c r="D12" s="62">
        <f t="shared" si="0"/>
        <v>17.034222106104359</v>
      </c>
    </row>
    <row r="13" spans="1:4" ht="15.75" x14ac:dyDescent="0.25">
      <c r="A13" s="60">
        <v>2009</v>
      </c>
      <c r="B13" s="61">
        <v>4.3215833333333329</v>
      </c>
      <c r="C13" s="61">
        <v>0.52910646258503402</v>
      </c>
      <c r="D13" s="62">
        <f t="shared" si="0"/>
        <v>12.243347444070285</v>
      </c>
    </row>
    <row r="14" spans="1:4" ht="15.75" x14ac:dyDescent="0.25">
      <c r="A14" s="60">
        <v>2010</v>
      </c>
      <c r="B14" s="61">
        <v>4.4645000000000001</v>
      </c>
      <c r="C14" s="61">
        <v>0.76395705782312928</v>
      </c>
      <c r="D14" s="62">
        <f t="shared" si="0"/>
        <v>17.111816728035151</v>
      </c>
    </row>
    <row r="15" spans="1:4" ht="15.75" x14ac:dyDescent="0.25">
      <c r="A15" s="60">
        <v>2011</v>
      </c>
      <c r="B15" s="61">
        <v>4.9279166666666665</v>
      </c>
      <c r="C15" s="61">
        <v>0.91388579931972791</v>
      </c>
      <c r="D15" s="62">
        <f t="shared" si="0"/>
        <v>18.545074138558778</v>
      </c>
    </row>
    <row r="16" spans="1:4" ht="15.75" x14ac:dyDescent="0.25">
      <c r="A16" s="60">
        <v>2012</v>
      </c>
      <c r="B16" s="61">
        <v>5.0411666666666681</v>
      </c>
      <c r="C16" s="61">
        <v>0.75637329931972797</v>
      </c>
      <c r="D16" s="62">
        <f t="shared" si="0"/>
        <v>15.003933599756561</v>
      </c>
    </row>
    <row r="17" spans="1:4" ht="15.75" x14ac:dyDescent="0.25">
      <c r="A17" s="60">
        <v>2013</v>
      </c>
      <c r="B17" s="61">
        <v>4.9949166666666658</v>
      </c>
      <c r="C17" s="61">
        <v>0.81908622448979596</v>
      </c>
      <c r="D17" s="62">
        <f t="shared" si="0"/>
        <v>16.398396192591726</v>
      </c>
    </row>
    <row r="18" spans="1:4" ht="15.75" x14ac:dyDescent="0.25">
      <c r="A18" s="60">
        <v>2014</v>
      </c>
      <c r="B18" s="61">
        <v>4.8917499999999992</v>
      </c>
      <c r="C18" s="61">
        <v>1.0536056972789118</v>
      </c>
      <c r="D18" s="62">
        <f t="shared" si="0"/>
        <v>21.53842075492231</v>
      </c>
    </row>
    <row r="19" spans="1:4" ht="15.75" x14ac:dyDescent="0.25">
      <c r="A19" s="63">
        <v>2015</v>
      </c>
      <c r="B19" s="64">
        <v>4.7440833333333332</v>
      </c>
      <c r="C19" s="64">
        <v>0.83046794217687081</v>
      </c>
      <c r="D19" s="74">
        <f t="shared" si="0"/>
        <v>17.505340522620195</v>
      </c>
    </row>
    <row r="20" spans="1:4" ht="15.75" x14ac:dyDescent="0.25">
      <c r="A20" s="63">
        <v>2016</v>
      </c>
      <c r="B20" s="64">
        <v>4.7620833333333339</v>
      </c>
      <c r="C20" s="64">
        <v>0.80307593537414967</v>
      </c>
      <c r="D20" s="74">
        <f t="shared" si="0"/>
        <v>16.863962244272983</v>
      </c>
    </row>
    <row r="21" spans="1:4" ht="15.75" x14ac:dyDescent="0.25">
      <c r="A21" s="63">
        <v>2017</v>
      </c>
      <c r="B21" s="64">
        <v>4.6936666666666671</v>
      </c>
      <c r="C21" s="64">
        <v>0.90370459183673468</v>
      </c>
      <c r="D21" s="74">
        <f t="shared" si="0"/>
        <v>19.25370197791495</v>
      </c>
    </row>
    <row r="22" spans="1:4" ht="15.75" x14ac:dyDescent="0.25">
      <c r="A22" s="63">
        <v>2018</v>
      </c>
      <c r="B22" s="64">
        <v>4.7384999999999993</v>
      </c>
      <c r="C22" s="64">
        <v>0.85479710884353743</v>
      </c>
      <c r="D22" s="74">
        <f t="shared" si="0"/>
        <v>18.039402951219536</v>
      </c>
    </row>
    <row r="23" spans="1:4" ht="15.75" x14ac:dyDescent="0.25">
      <c r="A23" s="63">
        <v>2019</v>
      </c>
      <c r="B23" s="64">
        <v>4.8134166666666678</v>
      </c>
      <c r="C23" s="64">
        <v>0.90336369047619036</v>
      </c>
      <c r="D23" s="74">
        <f t="shared" si="0"/>
        <v>18.767618783806167</v>
      </c>
    </row>
    <row r="24" spans="1:4" ht="15.75" x14ac:dyDescent="0.25">
      <c r="A24" s="63">
        <v>2020</v>
      </c>
      <c r="B24" s="64">
        <v>4.9232500000000003</v>
      </c>
      <c r="C24" s="64">
        <v>0.69139744897959199</v>
      </c>
      <c r="D24" s="74">
        <f t="shared" si="0"/>
        <v>14.043516965004661</v>
      </c>
    </row>
    <row r="25" spans="1:4" ht="15.75" x14ac:dyDescent="0.25">
      <c r="A25" s="63">
        <v>2021</v>
      </c>
      <c r="B25" s="64">
        <v>4.8914999999999988</v>
      </c>
      <c r="C25" s="64">
        <v>0.78172185374149661</v>
      </c>
      <c r="D25" s="74">
        <f t="shared" si="0"/>
        <v>15.981229760635731</v>
      </c>
    </row>
    <row r="26" spans="1:4" ht="16.5" thickBot="1" x14ac:dyDescent="0.3">
      <c r="A26" s="65">
        <v>2022</v>
      </c>
      <c r="B26" s="66">
        <v>5.425583333333333</v>
      </c>
      <c r="C26" s="66">
        <v>1.2664294217687075</v>
      </c>
      <c r="D26" s="67">
        <f t="shared" si="0"/>
        <v>23.341811266414503</v>
      </c>
    </row>
    <row r="27" spans="1:4" ht="19.5" customHeight="1" thickTop="1" x14ac:dyDescent="0.25">
      <c r="A27" s="68" t="s">
        <v>22</v>
      </c>
      <c r="B27" s="68"/>
      <c r="C27" s="68"/>
      <c r="D27" s="68"/>
    </row>
    <row r="28" spans="1:4" ht="15.75" customHeight="1" x14ac:dyDescent="0.25">
      <c r="A28" s="18"/>
      <c r="B28" s="18"/>
      <c r="C28" s="18"/>
      <c r="D28" s="18"/>
    </row>
    <row r="29" spans="1:4" x14ac:dyDescent="0.25">
      <c r="A29" s="18"/>
      <c r="B29" s="18"/>
      <c r="C29" s="18"/>
      <c r="D29" s="18"/>
    </row>
    <row r="30" spans="1:4" x14ac:dyDescent="0.25">
      <c r="A30" s="18"/>
      <c r="B30" s="18"/>
      <c r="C30" s="18"/>
      <c r="D30" s="18"/>
    </row>
    <row r="31" spans="1:4" x14ac:dyDescent="0.25">
      <c r="A31" s="18"/>
      <c r="B31" s="18"/>
      <c r="C31" s="18"/>
      <c r="D31" s="18"/>
    </row>
    <row r="33" spans="1:4" ht="15.75" customHeight="1" x14ac:dyDescent="0.25">
      <c r="A33" s="19" t="s">
        <v>15</v>
      </c>
      <c r="B33" s="19"/>
      <c r="C33" s="19"/>
      <c r="D33" s="19"/>
    </row>
    <row r="34" spans="1:4" x14ac:dyDescent="0.25">
      <c r="A34" s="19"/>
      <c r="B34" s="19"/>
      <c r="C34" s="19"/>
      <c r="D34" s="19"/>
    </row>
    <row r="35" spans="1:4" x14ac:dyDescent="0.25">
      <c r="A35" s="19"/>
      <c r="B35" s="19"/>
      <c r="C35" s="19"/>
      <c r="D35" s="19"/>
    </row>
    <row r="36" spans="1:4" x14ac:dyDescent="0.25">
      <c r="A36" s="19"/>
      <c r="B36" s="19"/>
      <c r="C36" s="19"/>
      <c r="D36" s="19"/>
    </row>
    <row r="37" spans="1:4" x14ac:dyDescent="0.25">
      <c r="A37" s="19"/>
      <c r="B37" s="19"/>
      <c r="C37" s="19"/>
      <c r="D37" s="19"/>
    </row>
    <row r="38" spans="1:4" x14ac:dyDescent="0.25">
      <c r="A38" s="19"/>
      <c r="B38" s="19"/>
      <c r="C38" s="19"/>
      <c r="D38" s="19"/>
    </row>
  </sheetData>
  <mergeCells count="2">
    <mergeCell ref="A27:D31"/>
    <mergeCell ref="A33:D3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4BD0-E24F-4615-A641-E3E2E4B22CBB}">
  <dimension ref="A1:F46"/>
  <sheetViews>
    <sheetView topLeftCell="A19" workbookViewId="0">
      <selection activeCell="A46" sqref="A46"/>
    </sheetView>
  </sheetViews>
  <sheetFormatPr defaultRowHeight="15" x14ac:dyDescent="0.25"/>
  <cols>
    <col min="1" max="1" width="10.28515625" customWidth="1"/>
    <col min="2" max="2" width="11.42578125" customWidth="1"/>
    <col min="3" max="3" width="10.85546875" customWidth="1"/>
    <col min="4" max="4" width="12.5703125" customWidth="1"/>
  </cols>
  <sheetData>
    <row r="1" spans="1:4" ht="15.75" thickBot="1" x14ac:dyDescent="0.3">
      <c r="A1" s="75" t="s">
        <v>23</v>
      </c>
      <c r="B1" s="76"/>
      <c r="C1" s="76"/>
      <c r="D1" s="77"/>
    </row>
    <row r="2" spans="1:4" ht="15.75" thickTop="1" x14ac:dyDescent="0.25">
      <c r="A2" s="78" t="s">
        <v>0</v>
      </c>
      <c r="B2" s="79" t="s">
        <v>24</v>
      </c>
      <c r="C2" s="79" t="s">
        <v>25</v>
      </c>
      <c r="D2" s="79" t="s">
        <v>26</v>
      </c>
    </row>
    <row r="3" spans="1:4" x14ac:dyDescent="0.25">
      <c r="A3" s="80"/>
      <c r="B3" s="81" t="s">
        <v>27</v>
      </c>
      <c r="C3" s="81"/>
      <c r="D3" s="82" t="s">
        <v>5</v>
      </c>
    </row>
    <row r="4" spans="1:4" x14ac:dyDescent="0.25">
      <c r="A4" s="83">
        <v>1992</v>
      </c>
      <c r="B4" s="84">
        <v>30.45</v>
      </c>
      <c r="C4" s="84">
        <v>5.0108333333333333</v>
      </c>
      <c r="D4" s="84">
        <f t="shared" ref="D4:D29" si="0">100*C4/(0.96*B4)</f>
        <v>17.141602809706256</v>
      </c>
    </row>
    <row r="5" spans="1:4" x14ac:dyDescent="0.25">
      <c r="A5" s="83">
        <v>1993</v>
      </c>
      <c r="B5" s="84">
        <v>34.841666666666669</v>
      </c>
      <c r="C5" s="84">
        <v>7.4766666666666666</v>
      </c>
      <c r="D5" s="84">
        <f t="shared" si="0"/>
        <v>22.353105317707087</v>
      </c>
    </row>
    <row r="6" spans="1:4" x14ac:dyDescent="0.25">
      <c r="A6" s="83">
        <v>1994</v>
      </c>
      <c r="B6" s="84">
        <v>37.400000000000006</v>
      </c>
      <c r="C6" s="84">
        <v>7.38</v>
      </c>
      <c r="D6" s="84">
        <f t="shared" si="0"/>
        <v>20.554812834224595</v>
      </c>
    </row>
    <row r="7" spans="1:4" x14ac:dyDescent="0.25">
      <c r="A7" s="85">
        <v>1995</v>
      </c>
      <c r="B7" s="86">
        <v>37.93333333333333</v>
      </c>
      <c r="C7" s="86">
        <v>7.68</v>
      </c>
      <c r="D7" s="86">
        <f t="shared" si="0"/>
        <v>21.0896309314587</v>
      </c>
    </row>
    <row r="8" spans="1:4" x14ac:dyDescent="0.25">
      <c r="A8" s="85">
        <v>1996</v>
      </c>
      <c r="B8" s="86">
        <v>38.1</v>
      </c>
      <c r="C8" s="86">
        <v>7.53</v>
      </c>
      <c r="D8" s="86">
        <f t="shared" si="0"/>
        <v>20.587270341207351</v>
      </c>
    </row>
    <row r="9" spans="1:4" x14ac:dyDescent="0.25">
      <c r="A9" s="85">
        <v>1997</v>
      </c>
      <c r="B9" s="86">
        <v>35.558333333333337</v>
      </c>
      <c r="C9" s="86">
        <v>5.52</v>
      </c>
      <c r="D9" s="86">
        <f t="shared" si="0"/>
        <v>16.170611670963204</v>
      </c>
    </row>
    <row r="10" spans="1:4" x14ac:dyDescent="0.25">
      <c r="A10" s="85">
        <v>1998</v>
      </c>
      <c r="B10" s="86">
        <v>37.549999999999997</v>
      </c>
      <c r="C10" s="86">
        <v>6.5</v>
      </c>
      <c r="D10" s="86">
        <f t="shared" si="0"/>
        <v>18.03151353750555</v>
      </c>
    </row>
    <row r="11" spans="1:4" x14ac:dyDescent="0.25">
      <c r="A11" s="85">
        <v>1999</v>
      </c>
      <c r="B11" s="86">
        <v>39.424999999999997</v>
      </c>
      <c r="C11" s="86">
        <v>7.61</v>
      </c>
      <c r="D11" s="86">
        <f t="shared" si="0"/>
        <v>20.106742760515747</v>
      </c>
    </row>
    <row r="12" spans="1:4" x14ac:dyDescent="0.25">
      <c r="A12" s="83">
        <v>2000</v>
      </c>
      <c r="B12" s="84">
        <v>37.983333333333327</v>
      </c>
      <c r="C12" s="84">
        <v>6.44</v>
      </c>
      <c r="D12" s="84">
        <f t="shared" si="0"/>
        <v>17.661254936375606</v>
      </c>
    </row>
    <row r="13" spans="1:4" x14ac:dyDescent="0.25">
      <c r="A13" s="83">
        <v>2001</v>
      </c>
      <c r="B13" s="84">
        <v>38.999999999999993</v>
      </c>
      <c r="C13" s="84">
        <v>7.84</v>
      </c>
      <c r="D13" s="84">
        <f t="shared" si="0"/>
        <v>20.940170940170944</v>
      </c>
    </row>
    <row r="14" spans="1:4" x14ac:dyDescent="0.25">
      <c r="A14" s="83">
        <v>2002</v>
      </c>
      <c r="B14" s="84">
        <v>49.324999999999996</v>
      </c>
      <c r="C14" s="84">
        <v>12.3</v>
      </c>
      <c r="D14" s="84">
        <f t="shared" si="0"/>
        <v>25.975671566142932</v>
      </c>
    </row>
    <row r="15" spans="1:4" x14ac:dyDescent="0.25">
      <c r="A15" s="83">
        <v>2003</v>
      </c>
      <c r="B15" s="84">
        <v>45.849999999999994</v>
      </c>
      <c r="C15" s="84">
        <v>7.88</v>
      </c>
      <c r="D15" s="84">
        <f t="shared" si="0"/>
        <v>17.902580879680119</v>
      </c>
    </row>
    <row r="16" spans="1:4" x14ac:dyDescent="0.25">
      <c r="A16" s="83">
        <v>2004</v>
      </c>
      <c r="B16" s="84">
        <v>45.358333333333327</v>
      </c>
      <c r="C16" s="84">
        <v>6.92</v>
      </c>
      <c r="D16" s="84">
        <f t="shared" si="0"/>
        <v>15.89197133933493</v>
      </c>
    </row>
    <row r="17" spans="1:4" x14ac:dyDescent="0.25">
      <c r="A17" s="85">
        <v>2005</v>
      </c>
      <c r="B17" s="86">
        <v>47.125</v>
      </c>
      <c r="C17" s="86">
        <v>8.4499999999999993</v>
      </c>
      <c r="D17" s="86">
        <f t="shared" si="0"/>
        <v>18.678160919540229</v>
      </c>
    </row>
    <row r="18" spans="1:4" x14ac:dyDescent="0.25">
      <c r="A18" s="85">
        <v>2006</v>
      </c>
      <c r="B18" s="86">
        <v>53.36666666666666</v>
      </c>
      <c r="C18" s="86">
        <v>10.83</v>
      </c>
      <c r="D18" s="86">
        <f t="shared" si="0"/>
        <v>21.139131792629609</v>
      </c>
    </row>
    <row r="19" spans="1:4" x14ac:dyDescent="0.25">
      <c r="A19" s="85">
        <v>2007</v>
      </c>
      <c r="B19" s="86">
        <v>52.475000000000009</v>
      </c>
      <c r="C19" s="86">
        <v>9.74</v>
      </c>
      <c r="D19" s="86">
        <f t="shared" si="0"/>
        <v>19.334603779577574</v>
      </c>
    </row>
    <row r="20" spans="1:4" x14ac:dyDescent="0.25">
      <c r="A20" s="85">
        <v>2008</v>
      </c>
      <c r="B20" s="86">
        <v>63.091666666666669</v>
      </c>
      <c r="C20" s="86">
        <v>12.692451252826</v>
      </c>
      <c r="D20" s="86">
        <f t="shared" si="0"/>
        <v>20.955704749745738</v>
      </c>
    </row>
    <row r="21" spans="1:4" x14ac:dyDescent="0.25">
      <c r="A21" s="85">
        <v>2009</v>
      </c>
      <c r="B21" s="86">
        <v>62.183333333333337</v>
      </c>
      <c r="C21" s="86">
        <v>11.1325</v>
      </c>
      <c r="D21" s="86">
        <f t="shared" si="0"/>
        <v>18.6486531760922</v>
      </c>
    </row>
    <row r="22" spans="1:4" x14ac:dyDescent="0.25">
      <c r="A22" s="83">
        <v>2010</v>
      </c>
      <c r="B22" s="84">
        <v>57.699999999999982</v>
      </c>
      <c r="C22" s="84">
        <v>9.0133333333333319</v>
      </c>
      <c r="D22" s="84">
        <f t="shared" si="0"/>
        <v>16.271904486809166</v>
      </c>
    </row>
    <row r="23" spans="1:4" x14ac:dyDescent="0.25">
      <c r="A23" s="83">
        <v>2011</v>
      </c>
      <c r="B23" s="84">
        <v>67.691666666666663</v>
      </c>
      <c r="C23" s="84">
        <v>14.727500000000001</v>
      </c>
      <c r="D23" s="84">
        <f t="shared" si="0"/>
        <v>22.663270959005295</v>
      </c>
    </row>
    <row r="24" spans="1:4" x14ac:dyDescent="0.25">
      <c r="A24" s="83">
        <v>2012</v>
      </c>
      <c r="B24" s="84">
        <v>65.916666666666671</v>
      </c>
      <c r="C24" s="84">
        <v>9.9733333333333327</v>
      </c>
      <c r="D24" s="84">
        <f t="shared" si="0"/>
        <v>15.760640539401599</v>
      </c>
    </row>
    <row r="25" spans="1:4" x14ac:dyDescent="0.25">
      <c r="A25" s="83">
        <v>2013</v>
      </c>
      <c r="B25" s="84">
        <v>66.758333333333326</v>
      </c>
      <c r="C25" s="84">
        <v>11.368333333333332</v>
      </c>
      <c r="D25" s="84">
        <f t="shared" si="0"/>
        <v>17.738630216785253</v>
      </c>
    </row>
    <row r="26" spans="1:4" x14ac:dyDescent="0.25">
      <c r="A26" s="83">
        <v>2014</v>
      </c>
      <c r="B26" s="84">
        <v>67.391666666666666</v>
      </c>
      <c r="C26" s="84">
        <v>10.396666666666667</v>
      </c>
      <c r="D26" s="84">
        <f t="shared" si="0"/>
        <v>16.070030089443964</v>
      </c>
    </row>
    <row r="27" spans="1:4" x14ac:dyDescent="0.25">
      <c r="A27" s="87">
        <v>2015</v>
      </c>
      <c r="B27" s="88">
        <v>64.958333333333357</v>
      </c>
      <c r="C27" s="88">
        <v>9.4124999999999996</v>
      </c>
      <c r="D27" s="88">
        <f t="shared" si="0"/>
        <v>15.093810134701727</v>
      </c>
    </row>
    <row r="28" spans="1:4" x14ac:dyDescent="0.25">
      <c r="A28" s="87">
        <v>2016</v>
      </c>
      <c r="B28" s="88">
        <v>68.125</v>
      </c>
      <c r="C28" s="88">
        <v>10.603333333333333</v>
      </c>
      <c r="D28" s="88">
        <f t="shared" si="0"/>
        <v>16.213047910295618</v>
      </c>
    </row>
    <row r="29" spans="1:4" x14ac:dyDescent="0.25">
      <c r="A29" s="87">
        <v>2017</v>
      </c>
      <c r="B29" s="88">
        <v>72.36666666666666</v>
      </c>
      <c r="C29" s="88">
        <v>10.549166666666666</v>
      </c>
      <c r="D29" s="88">
        <f t="shared" si="0"/>
        <v>15.18477468140642</v>
      </c>
    </row>
    <row r="30" spans="1:4" x14ac:dyDescent="0.25">
      <c r="A30" s="87">
        <v>2018</v>
      </c>
      <c r="B30" s="88">
        <v>73.966666666666654</v>
      </c>
      <c r="C30" s="88">
        <v>10.615</v>
      </c>
      <c r="D30" s="88">
        <f>100*C30/(0.96*B30)</f>
        <v>14.949019828751695</v>
      </c>
    </row>
    <row r="31" spans="1:4" x14ac:dyDescent="0.25">
      <c r="A31" s="85">
        <v>2019</v>
      </c>
      <c r="B31" s="86">
        <v>76.733333333333334</v>
      </c>
      <c r="C31" s="86">
        <v>12.356666666666667</v>
      </c>
      <c r="D31" s="86">
        <f t="shared" ref="D31:D33" si="1">100*C31/(0.96*B31)</f>
        <v>16.774362872864177</v>
      </c>
    </row>
    <row r="32" spans="1:4" x14ac:dyDescent="0.25">
      <c r="A32" s="83">
        <v>2020</v>
      </c>
      <c r="B32" s="84">
        <v>81.12</v>
      </c>
      <c r="C32" s="84">
        <v>13.225000000000001</v>
      </c>
      <c r="D32" s="84">
        <f t="shared" si="1"/>
        <v>16.982299884944116</v>
      </c>
    </row>
    <row r="33" spans="1:6" x14ac:dyDescent="0.25">
      <c r="A33" s="84">
        <v>2021</v>
      </c>
      <c r="B33" s="84">
        <v>78.00833333333334</v>
      </c>
      <c r="C33" s="84">
        <v>12.166666666666666</v>
      </c>
      <c r="D33" s="84">
        <f t="shared" si="1"/>
        <v>16.246483637787982</v>
      </c>
    </row>
    <row r="34" spans="1:6" x14ac:dyDescent="0.25">
      <c r="A34" s="90" t="s">
        <v>28</v>
      </c>
      <c r="B34" s="91"/>
      <c r="C34" s="91"/>
      <c r="D34" s="91"/>
      <c r="E34" s="91"/>
    </row>
    <row r="35" spans="1:6" x14ac:dyDescent="0.25">
      <c r="A35" s="90"/>
      <c r="B35" s="91"/>
      <c r="C35" s="91"/>
      <c r="D35" s="91"/>
      <c r="E35" s="91"/>
    </row>
    <row r="36" spans="1:6" x14ac:dyDescent="0.25">
      <c r="A36" s="91" t="s">
        <v>29</v>
      </c>
      <c r="B36" s="91"/>
      <c r="C36" s="91"/>
      <c r="D36" s="91"/>
      <c r="E36" s="91"/>
      <c r="F36" s="91"/>
    </row>
    <row r="37" spans="1:6" x14ac:dyDescent="0.25">
      <c r="A37" s="91"/>
      <c r="B37" s="91"/>
      <c r="C37" s="91"/>
      <c r="D37" s="91"/>
      <c r="E37" s="91"/>
      <c r="F37" s="91"/>
    </row>
    <row r="38" spans="1:6" x14ac:dyDescent="0.25">
      <c r="A38" s="91"/>
      <c r="B38" s="91"/>
      <c r="C38" s="91"/>
      <c r="D38" s="91"/>
      <c r="E38" s="91"/>
      <c r="F38" s="91"/>
    </row>
    <row r="39" spans="1:6" x14ac:dyDescent="0.25">
      <c r="A39" s="91"/>
      <c r="B39" s="91"/>
      <c r="C39" s="91"/>
      <c r="D39" s="91"/>
      <c r="E39" s="91"/>
      <c r="F39" s="91"/>
    </row>
    <row r="40" spans="1:6" x14ac:dyDescent="0.25">
      <c r="A40" s="91"/>
      <c r="B40" s="91"/>
      <c r="C40" s="91"/>
      <c r="D40" s="91"/>
      <c r="E40" s="91"/>
      <c r="F40" s="91"/>
    </row>
    <row r="41" spans="1:6" x14ac:dyDescent="0.25">
      <c r="A41" s="91"/>
      <c r="B41" s="91"/>
      <c r="C41" s="91"/>
      <c r="D41" s="91"/>
      <c r="E41" s="91"/>
      <c r="F41" s="91"/>
    </row>
    <row r="42" spans="1:6" x14ac:dyDescent="0.25">
      <c r="A42" s="91"/>
      <c r="B42" s="91"/>
      <c r="C42" s="91"/>
      <c r="D42" s="91"/>
      <c r="E42" s="91"/>
      <c r="F42" s="91"/>
    </row>
    <row r="43" spans="1:6" x14ac:dyDescent="0.25">
      <c r="A43" s="92" t="s">
        <v>30</v>
      </c>
      <c r="B43" s="92"/>
      <c r="C43" s="92"/>
      <c r="D43" s="92"/>
      <c r="E43" s="92"/>
    </row>
    <row r="44" spans="1:6" x14ac:dyDescent="0.25">
      <c r="A44" s="92"/>
      <c r="B44" s="92"/>
      <c r="C44" s="92"/>
      <c r="D44" s="92"/>
      <c r="E44" s="92"/>
    </row>
    <row r="46" spans="1:6" x14ac:dyDescent="0.25">
      <c r="A46" s="89" t="s">
        <v>31</v>
      </c>
    </row>
  </sheetData>
  <mergeCells count="3">
    <mergeCell ref="A34:E35"/>
    <mergeCell ref="A36:F42"/>
    <mergeCell ref="A43:E4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BD05D-B786-4F39-9B62-7F3F480B137D}">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C3BE1446AA1A41B842150270096AD3" ma:contentTypeVersion="7" ma:contentTypeDescription="Create a new document." ma:contentTypeScope="" ma:versionID="497a1fac631c7af6348e52cbd24dddce">
  <xsd:schema xmlns:xsd="http://www.w3.org/2001/XMLSchema" xmlns:xs="http://www.w3.org/2001/XMLSchema" xmlns:p="http://schemas.microsoft.com/office/2006/metadata/properties" xmlns:ns2="b713a266-a433-4d8e-ab0e-cd633487a5d4" xmlns:ns3="d34102e2-3806-47cf-8294-1408b124da96" targetNamespace="http://schemas.microsoft.com/office/2006/metadata/properties" ma:root="true" ma:fieldsID="456b28b4e0798c9aee127b51eb8dcfd9" ns2:_="" ns3:_="">
    <xsd:import namespace="b713a266-a433-4d8e-ab0e-cd633487a5d4"/>
    <xsd:import namespace="d34102e2-3806-47cf-8294-1408b124da9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Documentdescrip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13a266-a433-4d8e-ab0e-cd633487a5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Documentdescription" ma:index="12" nillable="true" ma:displayName="Document description" ma:description="Include: the kinds of information in the file, and the original source of the file.&#10;E.g. History of ME Dairy Leg 2004-2017. Emily Horton. " ma:format="Dropdown" ma:internalName="Document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34102e2-3806-47cf-8294-1408b124da9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description xmlns="b713a266-a433-4d8e-ab0e-cd633487a5d4">Estimates of the share of retail prices paid to dairy farmers by-product: whole milk, butter, cheddar, ice cream. Data source USDA-ERS w/ retail prices from DOL-BLS.</Documentdescription>
  </documentManagement>
</p:properties>
</file>

<file path=customXml/itemProps1.xml><?xml version="1.0" encoding="utf-8"?>
<ds:datastoreItem xmlns:ds="http://schemas.openxmlformats.org/officeDocument/2006/customXml" ds:itemID="{4A48FF20-2424-4A0D-92AA-735476DE3083}"/>
</file>

<file path=customXml/itemProps2.xml><?xml version="1.0" encoding="utf-8"?>
<ds:datastoreItem xmlns:ds="http://schemas.openxmlformats.org/officeDocument/2006/customXml" ds:itemID="{3422A841-DA1B-4220-9F9F-8D28EC1360A1}"/>
</file>

<file path=customXml/itemProps3.xml><?xml version="1.0" encoding="utf-8"?>
<ds:datastoreItem xmlns:ds="http://schemas.openxmlformats.org/officeDocument/2006/customXml" ds:itemID="{3A9BD46C-8A66-4A94-A5CA-EC0084813D6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Milk and dairy basket</vt:lpstr>
      <vt:lpstr>Whole milk</vt:lpstr>
      <vt:lpstr>Butter</vt:lpstr>
      <vt:lpstr>Cheddar Cheese</vt:lpstr>
      <vt:lpstr>Ice Cream</vt:lpstr>
      <vt:lpstr>Fresh Potatoes</vt:lpstr>
      <vt:lpstr>Sheet6</vt:lpstr>
    </vt:vector>
  </TitlesOfParts>
  <Company>USDA-ERS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Milk and dairy basket</dc:title>
  <dc:subject>Agricultural Economics</dc:subject>
  <dc:creator>Hayden Stewart;Jeffrey Hyman</dc:creator>
  <cp:keywords>USDA, U.S. Department of Agriculture, Economic Research Service, ERS, milk and dairy basket, food marketing system, price spreads, farm share, farm-retail price spread, retail price, retail cost, farm value, farm-to-retail price spreads, farm value share of expenditures, market basket, food prices, retail food prices</cp:keywords>
  <dc:description>ERS compares the prices paid by consumers for food with the prices received by farmers for their corresponding commodities. Excel table showing prices for milk and dairy basket.</dc:description>
  <cp:lastModifiedBy>Bickford, Julie-Marie</cp:lastModifiedBy>
  <cp:lastPrinted>2023-06-29T18:14:58Z</cp:lastPrinted>
  <dcterms:created xsi:type="dcterms:W3CDTF">2011-09-12T20:32:24Z</dcterms:created>
  <dcterms:modified xsi:type="dcterms:W3CDTF">2023-06-29T18:15:50Z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0x010100DDC3BE1446AA1A41B842150270096AD3</vt:lpwstr>
  </property>
</Properties>
</file>